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ate1904="1" codeName="ThisWorkbook" defaultThemeVersion="124226"/>
  <mc:AlternateContent xmlns:mc="http://schemas.openxmlformats.org/markup-compatibility/2006">
    <mc:Choice Requires="x15">
      <x15ac:absPath xmlns:x15ac="http://schemas.microsoft.com/office/spreadsheetml/2010/11/ac" url="https://ctregents-my.sharepoint.com/personal/00086670_commnet_edu/Documents/Documents/AP Shared Services/Travel/Payroll Docs/"/>
    </mc:Choice>
  </mc:AlternateContent>
  <xr:revisionPtr revIDLastSave="16" documentId="14_{5696939F-1FC0-4B22-BE1A-76506624559C}" xr6:coauthVersionLast="47" xr6:coauthVersionMax="47" xr10:uidLastSave="{117C4423-722E-45E9-95FF-E9C1F11DAAFC}"/>
  <bookViews>
    <workbookView xWindow="-120" yWindow="-120" windowWidth="29040" windowHeight="15840" tabRatio="609" xr2:uid="{00000000-000D-0000-FFFF-FFFF00000000}"/>
  </bookViews>
  <sheets>
    <sheet name="TRAVEL &amp; REIMBURSEMENT FORM" sheetId="1" r:id="rId1"/>
    <sheet name="PAYROLL REIMBURSEMENT FORM" sheetId="6" r:id="rId2"/>
    <sheet name="DETAIL MILEAGE SHEET" sheetId="2" r:id="rId3"/>
    <sheet name="CSCU MILEAGE CHART" sheetId="7" r:id="rId4"/>
    <sheet name="MILEAGE GSA RATES" sheetId="4" r:id="rId5"/>
  </sheets>
  <definedNames>
    <definedName name="_xlnm._FilterDatabase" localSheetId="1">'PAYROLL REIMBURSEMENT FORM'!$A$2:$O$59</definedName>
    <definedName name="_xlnm.Print_Area" localSheetId="3">'CSCU MILEAGE CHART'!$A$1:$U$22</definedName>
    <definedName name="_xlnm.Print_Area" localSheetId="2">'DETAIL MILEAGE SHEET'!$A$1:$L$32</definedName>
    <definedName name="_xlnm.Print_Area" localSheetId="0">'TRAVEL &amp; REIMBURSEMENT FORM'!$A$1:$O$74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 l="1"/>
  <c r="D4" i="6"/>
  <c r="E4" i="6"/>
  <c r="F4" i="6"/>
  <c r="G4" i="6"/>
  <c r="C5" i="6"/>
  <c r="D5" i="6"/>
  <c r="E5" i="6"/>
  <c r="F5" i="6"/>
  <c r="G5" i="6"/>
  <c r="C6" i="6"/>
  <c r="D6" i="6"/>
  <c r="E6" i="6"/>
  <c r="F6" i="6"/>
  <c r="G6" i="6"/>
  <c r="C7" i="6"/>
  <c r="D7" i="6"/>
  <c r="E7" i="6"/>
  <c r="F7" i="6"/>
  <c r="G7" i="6"/>
  <c r="C8" i="6"/>
  <c r="D8" i="6"/>
  <c r="E8" i="6"/>
  <c r="F8" i="6"/>
  <c r="G8" i="6"/>
  <c r="C9" i="6"/>
  <c r="D9" i="6"/>
  <c r="E9" i="6"/>
  <c r="F9" i="6"/>
  <c r="G9" i="6"/>
  <c r="C10" i="6"/>
  <c r="D10" i="6"/>
  <c r="E10" i="6"/>
  <c r="F10" i="6"/>
  <c r="G10" i="6"/>
  <c r="C11" i="6"/>
  <c r="D11" i="6"/>
  <c r="E11" i="6"/>
  <c r="F11" i="6"/>
  <c r="G11" i="6"/>
  <c r="C12" i="6"/>
  <c r="D12" i="6"/>
  <c r="E12" i="6"/>
  <c r="F12" i="6"/>
  <c r="G12" i="6"/>
  <c r="C13" i="6"/>
  <c r="D13" i="6"/>
  <c r="E13" i="6"/>
  <c r="F13" i="6"/>
  <c r="G13" i="6"/>
  <c r="C14" i="6"/>
  <c r="D14" i="6"/>
  <c r="E14" i="6"/>
  <c r="F14" i="6"/>
  <c r="G14" i="6"/>
  <c r="C15" i="6"/>
  <c r="D15" i="6"/>
  <c r="E15" i="6"/>
  <c r="F15" i="6"/>
  <c r="G15" i="6"/>
  <c r="C16" i="6"/>
  <c r="D16" i="6"/>
  <c r="E16" i="6"/>
  <c r="F16" i="6"/>
  <c r="G16" i="6"/>
  <c r="C17" i="6"/>
  <c r="D17" i="6"/>
  <c r="E17" i="6"/>
  <c r="F17" i="6"/>
  <c r="G17" i="6"/>
  <c r="C18" i="6"/>
  <c r="D18" i="6"/>
  <c r="E18" i="6"/>
  <c r="F18" i="6"/>
  <c r="G18" i="6"/>
  <c r="C19" i="6"/>
  <c r="D19" i="6"/>
  <c r="E19" i="6"/>
  <c r="F19" i="6"/>
  <c r="G19" i="6"/>
  <c r="C20" i="6"/>
  <c r="D20" i="6"/>
  <c r="E20" i="6"/>
  <c r="F20" i="6"/>
  <c r="G20" i="6"/>
  <c r="G3" i="6"/>
  <c r="F3" i="6"/>
  <c r="E3" i="6"/>
  <c r="D3" i="6"/>
  <c r="C3" i="6"/>
  <c r="G46" i="1"/>
  <c r="G43" i="1"/>
  <c r="G40" i="1"/>
  <c r="G37" i="1"/>
  <c r="F40" i="1"/>
  <c r="F46" i="1"/>
  <c r="F37" i="1"/>
  <c r="E47" i="1"/>
  <c r="E48" i="1"/>
  <c r="E38" i="1"/>
  <c r="E39" i="1"/>
  <c r="E40" i="1"/>
  <c r="E41" i="1"/>
  <c r="E42" i="1"/>
  <c r="E43" i="1"/>
  <c r="E44" i="1"/>
  <c r="E45" i="1"/>
  <c r="E46" i="1"/>
  <c r="E37" i="1"/>
  <c r="C40" i="1" a="1"/>
  <c r="C40" i="1" s="1"/>
  <c r="D40" i="1" a="1"/>
  <c r="D40" i="1" s="1"/>
  <c r="D37" i="1" a="1"/>
  <c r="D37" i="1" s="1"/>
  <c r="C37" i="1" a="1"/>
  <c r="C37" i="1" s="1"/>
  <c r="A20" i="6"/>
  <c r="A19" i="6"/>
  <c r="A18" i="6"/>
  <c r="A17" i="6"/>
  <c r="A16" i="6"/>
  <c r="A15" i="6"/>
  <c r="A14" i="6"/>
  <c r="A13" i="6"/>
  <c r="A12" i="6"/>
  <c r="A11" i="6"/>
  <c r="A10" i="6"/>
  <c r="A9" i="6"/>
  <c r="A8" i="6"/>
  <c r="A7" i="6"/>
  <c r="A6" i="6"/>
  <c r="A5" i="6"/>
  <c r="A4" i="6"/>
  <c r="A3" i="6"/>
  <c r="I55" i="1" l="1"/>
  <c r="I56" i="1"/>
  <c r="I57" i="1"/>
  <c r="I52" i="1"/>
  <c r="I53" i="1"/>
  <c r="I54" i="1"/>
  <c r="K58" i="1"/>
  <c r="N49" i="1"/>
  <c r="M49" i="1"/>
  <c r="K49" i="1"/>
  <c r="J49" i="1"/>
  <c r="I49" i="1"/>
  <c r="H49" i="1"/>
  <c r="G49" i="1"/>
  <c r="J58" i="1"/>
  <c r="H58" i="1"/>
  <c r="G58" i="1"/>
  <c r="I58" i="1" l="1"/>
  <c r="J23" i="2" l="1"/>
  <c r="J29" i="2"/>
  <c r="F8" i="2" l="1"/>
  <c r="H8" i="2" s="1"/>
  <c r="F11" i="2"/>
  <c r="F14" i="2"/>
  <c r="F17" i="2"/>
  <c r="J8" i="2" l="1"/>
  <c r="L8" i="2" s="1"/>
  <c r="F29" i="2"/>
  <c r="H29" i="2" s="1"/>
  <c r="L29" i="2" s="1"/>
  <c r="F26" i="2"/>
  <c r="H26" i="2" s="1"/>
  <c r="F23" i="2"/>
  <c r="H23" i="2" s="1"/>
  <c r="L23" i="2" s="1"/>
  <c r="F20" i="2"/>
  <c r="H20" i="2" s="1"/>
  <c r="J20" i="2" s="1"/>
  <c r="L20" i="2" s="1"/>
  <c r="H17" i="2"/>
  <c r="J17" i="2" s="1"/>
  <c r="L17" i="2" s="1"/>
  <c r="H14" i="2"/>
  <c r="H11" i="2"/>
  <c r="F5" i="2"/>
  <c r="H5" i="2" s="1"/>
  <c r="J14" i="2" l="1"/>
  <c r="L14" i="2" s="1"/>
  <c r="J26" i="2"/>
  <c r="L26" i="2" s="1"/>
  <c r="J11" i="2"/>
  <c r="H32" i="2"/>
  <c r="J5" i="2"/>
  <c r="L5" i="2" s="1"/>
  <c r="L11" i="2" l="1"/>
  <c r="L32" i="2" s="1"/>
  <c r="F43" i="1"/>
  <c r="F49" i="1" s="1"/>
  <c r="O59" i="1" s="1" a="1"/>
  <c r="O59" i="1" s="1"/>
  <c r="O68" i="1" s="1"/>
  <c r="O66" i="1"/>
  <c r="O69" i="1"/>
  <c r="O65" i="1"/>
  <c r="O67" i="1" l="1"/>
  <c r="H67" i="1" s="1"/>
  <c r="O70" i="1" l="1"/>
  <c r="H17" i="6" l="1"/>
  <c r="H18" i="6"/>
  <c r="H19" i="6"/>
  <c r="H11" i="6"/>
  <c r="H3" i="6"/>
  <c r="H20" i="6"/>
  <c r="H16" i="6"/>
  <c r="H12" i="6"/>
  <c r="H8" i="6"/>
  <c r="H4" i="6"/>
  <c r="H13" i="6"/>
  <c r="H9" i="6"/>
  <c r="H5" i="6"/>
  <c r="H14" i="6"/>
  <c r="H10" i="6"/>
  <c r="H6" i="6"/>
  <c r="H15" i="6"/>
  <c r="H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 Espinoza</author>
    <author>Espinoza, Ruth</author>
  </authors>
  <commentList>
    <comment ref="F36" authorId="0" shapeId="0" xr:uid="{00000000-0006-0000-0000-000001000000}">
      <text>
        <r>
          <rPr>
            <b/>
            <sz val="9"/>
            <color indexed="81"/>
            <rFont val="Tahoma"/>
            <family val="2"/>
          </rPr>
          <t>KF:
GSA .625 changed to .655  eff. 1/30/23</t>
        </r>
      </text>
    </comment>
    <comment ref="M36" authorId="1" shapeId="0" xr:uid="{00000000-0006-0000-0000-000002000000}">
      <text>
        <r>
          <rPr>
            <b/>
            <sz val="9"/>
            <color indexed="81"/>
            <rFont val="Tahoma"/>
            <family val="2"/>
          </rPr>
          <t>Espinoza, Ruth:</t>
        </r>
        <r>
          <rPr>
            <sz val="9"/>
            <color indexed="81"/>
            <rFont val="Tahoma"/>
            <family val="2"/>
          </rPr>
          <t xml:space="preserve">
Must type per diem rate amount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<sst xmlns="http://schemas.openxmlformats.org/spreadsheetml/2006/main" count="242" uniqueCount="228">
  <si>
    <t>I</t>
  </si>
  <si>
    <t>II</t>
  </si>
  <si>
    <t>TRAVEL    I T I N E R A R Y</t>
  </si>
  <si>
    <t>D E P A R T</t>
  </si>
  <si>
    <t>R E T U R N</t>
  </si>
  <si>
    <t>C A R R I E R   I N F O</t>
  </si>
  <si>
    <t xml:space="preserve"> &amp;</t>
  </si>
  <si>
    <t>B. EMPLOYEE OWNED CAR</t>
  </si>
  <si>
    <t>C.  CURRENT CAR POLICY  EXP. DATE</t>
  </si>
  <si>
    <t>NO</t>
  </si>
  <si>
    <t>E.  STATE OWNED CAR</t>
  </si>
  <si>
    <t xml:space="preserve"> </t>
  </si>
  <si>
    <t>P.CARD</t>
  </si>
  <si>
    <t xml:space="preserve">CHECK: </t>
  </si>
  <si>
    <t>III</t>
  </si>
  <si>
    <t xml:space="preserve">E M P L O Y E E    D E T A I L    E X P E N D I T U R E S    </t>
  </si>
  <si>
    <t>PARKING</t>
  </si>
  <si>
    <t>AIRFARE</t>
  </si>
  <si>
    <t>RENT-CAR</t>
  </si>
  <si>
    <t xml:space="preserve"> RATE</t>
  </si>
  <si>
    <t>TAX</t>
  </si>
  <si>
    <t>B.L.D. I.</t>
  </si>
  <si>
    <t>Amount</t>
  </si>
  <si>
    <t>Explanation</t>
  </si>
  <si>
    <t xml:space="preserve">   TOTAL  EMPLOYEE  DETAIL  EXPENSES (Pag.1 &amp; 2)</t>
  </si>
  <si>
    <t>affirm that all applicable obligations incurred by the State on my behalf, such as family travel and associated expenses, have been paid by me in full.</t>
  </si>
  <si>
    <t xml:space="preserve">(31a) TA  Preparer's name </t>
  </si>
  <si>
    <t>(31b)  Telephone #</t>
  </si>
  <si>
    <t>(31c)     DATE</t>
  </si>
  <si>
    <t>IV</t>
  </si>
  <si>
    <t>A G E N C Y     C E R T I F I C A T I O N</t>
  </si>
  <si>
    <t>TRAVEL OFFICE USE ONLY      [don't change formulas]</t>
  </si>
  <si>
    <t xml:space="preserve">I certify that the services have been performed and the expenses incurred as stated in this account, except as noted;  that they were necessary </t>
  </si>
  <si>
    <t>Total employee detail expenses (Pag.1 &amp; 2)</t>
  </si>
  <si>
    <t>and proper; and that the amounts claimed are just and reasonable, except as noted.</t>
  </si>
  <si>
    <t xml:space="preserve">(35)    AMOUNT </t>
  </si>
  <si>
    <t xml:space="preserve">FUND: </t>
  </si>
  <si>
    <t>ORG:</t>
  </si>
  <si>
    <t>TOTAL TRAVEL AUTHORIZATION AMOUNT:</t>
  </si>
  <si>
    <t xml:space="preserve">Less cash advance </t>
  </si>
  <si>
    <t>NET AMOUNT DUE  EMPLOYEE  OR  ( CSCU)</t>
  </si>
  <si>
    <t>*  Current copy of automobile insurance policy must be on file in the Travel Office.</t>
  </si>
  <si>
    <r>
      <t xml:space="preserve">Distribution </t>
    </r>
    <r>
      <rPr>
        <sz val="11"/>
        <rFont val="Geneva"/>
      </rPr>
      <t xml:space="preserve">  Part 1: Travel Office   Part 2: Employee</t>
    </r>
  </si>
  <si>
    <t xml:space="preserve">  </t>
  </si>
  <si>
    <r>
      <t xml:space="preserve">CSCU  -  DETAIL MILEAGE Employee Reimbursement Form   </t>
    </r>
    <r>
      <rPr>
        <b/>
        <sz val="14"/>
        <color theme="1"/>
        <rFont val="Calibri"/>
        <family val="2"/>
        <scheme val="minor"/>
      </rPr>
      <t xml:space="preserve"> </t>
    </r>
    <r>
      <rPr>
        <sz val="12"/>
        <color theme="1"/>
        <rFont val="Calibri"/>
        <family val="2"/>
        <scheme val="minor"/>
      </rPr>
      <t>(attach it to TRAVEL AUTHORIZATION form)</t>
    </r>
  </si>
  <si>
    <t>Employee  #</t>
  </si>
  <si>
    <t>Employee Name:</t>
  </si>
  <si>
    <t xml:space="preserve">Address : </t>
  </si>
  <si>
    <t>Date</t>
  </si>
  <si>
    <t>Travel From</t>
  </si>
  <si>
    <t>Travel To</t>
  </si>
  <si>
    <t>Purpose</t>
  </si>
  <si>
    <t># of Miles 
one way</t>
  </si>
  <si>
    <t>Total Trip Miles/Day</t>
  </si>
  <si>
    <t>Total Commuting Miles/Day</t>
  </si>
  <si>
    <t xml:space="preserve">Reimbursement 
Miles </t>
  </si>
  <si>
    <t>Rate Per Mile Eff. 7-30-22</t>
  </si>
  <si>
    <t>Subtotal</t>
  </si>
  <si>
    <t>Parking/Other
Fees</t>
  </si>
  <si>
    <t>Total</t>
  </si>
  <si>
    <t>Home</t>
  </si>
  <si>
    <t>Farmington (Tunxis)</t>
  </si>
  <si>
    <t>SAMPLE</t>
  </si>
  <si>
    <t>Farmington (TX)</t>
  </si>
  <si>
    <t>Middletown (MX)</t>
  </si>
  <si>
    <t>home</t>
  </si>
  <si>
    <t>D</t>
  </si>
  <si>
    <t>TOTAL AMOUNT REIMBURSE TO EMPLOYEE</t>
  </si>
  <si>
    <r>
      <rPr>
        <b/>
        <sz val="18"/>
        <rFont val="Geneva"/>
      </rPr>
      <t>CSCU SYSTEM   -  TRAVEL OFFICE</t>
    </r>
    <r>
      <rPr>
        <b/>
        <sz val="18"/>
        <color rgb="FFFF0000"/>
        <rFont val="Geneva"/>
      </rPr>
      <t xml:space="preserve">                              C S C U    M I L E A G E     C H A R T    </t>
    </r>
  </si>
  <si>
    <t xml:space="preserve">TRAVEL  FROM  CSCU SYSTEM OFFICE     TO   ALL  17  UNIVERSITIES &amp; COLLEGES </t>
  </si>
  <si>
    <t xml:space="preserve"> FROM  /  TO</t>
  </si>
  <si>
    <t>BOR</t>
  </si>
  <si>
    <t>CCSU</t>
  </si>
  <si>
    <t>ECSU</t>
  </si>
  <si>
    <t>SCSU</t>
  </si>
  <si>
    <t xml:space="preserve">WCSU </t>
  </si>
  <si>
    <t>ASNUN TUCK</t>
  </si>
  <si>
    <t>CAPITAL</t>
  </si>
  <si>
    <t>CHARTER OAK</t>
  </si>
  <si>
    <t>GATE WAY</t>
  </si>
  <si>
    <t>HOUSA TONIC</t>
  </si>
  <si>
    <t>MANCH ESTER</t>
  </si>
  <si>
    <t>MIDDLE SEX</t>
  </si>
  <si>
    <t>NAUGA TUCK</t>
  </si>
  <si>
    <t>NORTH WESTERN</t>
  </si>
  <si>
    <t>NOR WALK</t>
  </si>
  <si>
    <t>QUINE BAUG</t>
  </si>
  <si>
    <t>THREE RIVERS</t>
  </si>
  <si>
    <t>TUNXIS</t>
  </si>
  <si>
    <t>A D D R E S S</t>
  </si>
  <si>
    <t>CSCU SYSTEM, Hartford</t>
  </si>
  <si>
    <t>61 Woodland Street, Hartford, CT 06105</t>
  </si>
  <si>
    <t>CENTRAL CSU, New Britain</t>
  </si>
  <si>
    <t>1615 Stanley Stree, New Britain, CT 06</t>
  </si>
  <si>
    <t>EASTERN CSU, Willimantic</t>
  </si>
  <si>
    <t>83 Windham Street, Willimantic, CT 06226</t>
  </si>
  <si>
    <t>SOUTHERN CSU, New Haven</t>
  </si>
  <si>
    <t>501 Crescent Street, New Haven, CT 06515</t>
  </si>
  <si>
    <t>WESTERN CSU-M, Danbury</t>
  </si>
  <si>
    <t xml:space="preserve">181 White Street, Danbury, CT </t>
  </si>
  <si>
    <t>ASNUNTUCK CC, Enfield</t>
  </si>
  <si>
    <t>170 Elm Street, Enfield, CT 06082</t>
  </si>
  <si>
    <t>CAPITAL CC, Hartford</t>
  </si>
  <si>
    <t>950 Main Street, Hartford, CT 06105</t>
  </si>
  <si>
    <t>CHARTER OAK, N.Britain</t>
  </si>
  <si>
    <t>55 Paul Manafort Dr, New Britain, CT 06053</t>
  </si>
  <si>
    <t>GATEWAY CC, New Haven</t>
  </si>
  <si>
    <t>20 Church Street, New Haven, CT 06515</t>
  </si>
  <si>
    <t>HOUSATONIC CC, Bridgeport</t>
  </si>
  <si>
    <t>900 Lafayette Blvd, Bridgeport, CT 06604</t>
  </si>
  <si>
    <t>MANCHESTER CC, Manchester</t>
  </si>
  <si>
    <t>Great Path, Manchester, CT 06042</t>
  </si>
  <si>
    <t>MIDDLESEX CC, Middletown</t>
  </si>
  <si>
    <t>100 Training Hill Road, Middletown, CT 06457</t>
  </si>
  <si>
    <t>NAUGATUCK CC, Waterbury</t>
  </si>
  <si>
    <t xml:space="preserve">750 Chase Parkway, Waterbury, CT </t>
  </si>
  <si>
    <t>NORTHWESTERN CC, Winsted</t>
  </si>
  <si>
    <t>Park Place East, Winsted, CT</t>
  </si>
  <si>
    <t>NORWALK CC, Norwalk</t>
  </si>
  <si>
    <t>188 Richards Ave, Norwalk, CT</t>
  </si>
  <si>
    <t>QUINEBAUG CC, Danielson</t>
  </si>
  <si>
    <t xml:space="preserve">742 Upper Maple Street, Danielson, CT </t>
  </si>
  <si>
    <t>THREE RIVERS CC, Norwich</t>
  </si>
  <si>
    <t>3 River Ave., Norwich, CT 06360</t>
  </si>
  <si>
    <t>TUNXIS CC, Farmington</t>
  </si>
  <si>
    <t>271 Scott Swamp Rd., Farmington, CT 06032</t>
  </si>
  <si>
    <t xml:space="preserve">   MILEAGE: GSA  RATE </t>
  </si>
  <si>
    <r>
      <t xml:space="preserve">I. </t>
    </r>
    <r>
      <rPr>
        <b/>
        <sz val="12"/>
        <rFont val="Geneva"/>
      </rPr>
      <t>Travel Authorization</t>
    </r>
    <r>
      <rPr>
        <sz val="12"/>
        <rFont val="Geneva"/>
      </rPr>
      <t xml:space="preserve">: </t>
    </r>
    <r>
      <rPr>
        <sz val="12"/>
        <color rgb="FFFF0000"/>
        <rFont val="Geneva"/>
      </rPr>
      <t>Prior to travel</t>
    </r>
    <r>
      <rPr>
        <sz val="12"/>
        <rFont val="Geneva"/>
      </rPr>
      <t xml:space="preserve"> </t>
    </r>
    <r>
      <rPr>
        <sz val="12"/>
        <color indexed="10"/>
        <rFont val="Geneva"/>
      </rPr>
      <t xml:space="preserve">complete </t>
    </r>
    <r>
      <rPr>
        <b/>
        <sz val="12"/>
        <color indexed="10"/>
        <rFont val="Geneva"/>
      </rPr>
      <t>all</t>
    </r>
    <r>
      <rPr>
        <sz val="12"/>
        <color indexed="10"/>
        <rFont val="Geneva"/>
      </rPr>
      <t xml:space="preserve"> sections</t>
    </r>
    <r>
      <rPr>
        <sz val="12"/>
        <color rgb="FFFF0000"/>
        <rFont val="Geneva"/>
      </rPr>
      <t xml:space="preserve"> of this form</t>
    </r>
    <r>
      <rPr>
        <sz val="12"/>
        <rFont val="Geneva"/>
      </rPr>
      <t xml:space="preserve"> (see on-line instructions)</t>
    </r>
  </si>
  <si>
    <r>
      <t xml:space="preserve">III. </t>
    </r>
    <r>
      <rPr>
        <b/>
        <sz val="12"/>
        <rFont val="Geneva"/>
      </rPr>
      <t>Reimbursements</t>
    </r>
    <r>
      <rPr>
        <sz val="12"/>
        <rFont val="Geneva"/>
      </rPr>
      <t>: COMPLETE or REVISE</t>
    </r>
    <r>
      <rPr>
        <sz val="12"/>
        <color indexed="10"/>
        <rFont val="Geneva"/>
      </rPr>
      <t xml:space="preserve"> sections: </t>
    </r>
    <r>
      <rPr>
        <b/>
        <sz val="12"/>
        <color indexed="10"/>
        <rFont val="Geneva"/>
      </rPr>
      <t>I</t>
    </r>
    <r>
      <rPr>
        <sz val="12"/>
        <color indexed="10"/>
        <rFont val="Geneva"/>
      </rPr>
      <t xml:space="preserve">, </t>
    </r>
    <r>
      <rPr>
        <b/>
        <sz val="12"/>
        <color indexed="10"/>
        <rFont val="Geneva"/>
      </rPr>
      <t>III</t>
    </r>
    <r>
      <rPr>
        <sz val="12"/>
        <color indexed="10"/>
        <rFont val="Geneva"/>
      </rPr>
      <t xml:space="preserve"> and </t>
    </r>
    <r>
      <rPr>
        <b/>
        <sz val="12"/>
        <color indexed="10"/>
        <rFont val="Geneva"/>
      </rPr>
      <t>IV</t>
    </r>
    <r>
      <rPr>
        <sz val="12"/>
        <rFont val="Geneva"/>
      </rPr>
      <t xml:space="preserve"> of this form. (see on-line instructions)</t>
    </r>
  </si>
  <si>
    <t xml:space="preserve">IV. For specific regulations governing reimbursable expenses, refer to the Travel Policies &amp; Procedures Manual and collective bargaining agreements. </t>
  </si>
  <si>
    <r>
      <t xml:space="preserve">V. Sec. 3-117 of the C.G.S. requires supporting documentation or </t>
    </r>
    <r>
      <rPr>
        <b/>
        <sz val="12"/>
        <rFont val="New York"/>
      </rPr>
      <t>original</t>
    </r>
    <r>
      <rPr>
        <sz val="12"/>
        <rFont val="New York"/>
      </rPr>
      <t xml:space="preserve"> receipts for the payment of any item exceeding $50.00</t>
    </r>
  </si>
  <si>
    <t>Full Name:</t>
  </si>
  <si>
    <t>F.  NAMES OF OCCUPANTS IN CAR:</t>
  </si>
  <si>
    <t xml:space="preserve"> TIME</t>
  </si>
  <si>
    <t>1)</t>
  </si>
  <si>
    <t>2)</t>
  </si>
  <si>
    <t>(36) TRAVEL OFFICE AUTHORIZATION:</t>
  </si>
  <si>
    <r>
      <t>Plus</t>
    </r>
    <r>
      <rPr>
        <sz val="12"/>
        <rFont val="Arial"/>
        <family val="2"/>
      </rPr>
      <t xml:space="preserve"> airfare / railfare amount paid CSCU</t>
    </r>
  </si>
  <si>
    <r>
      <t>Plus</t>
    </r>
    <r>
      <rPr>
        <sz val="12"/>
        <rFont val="Arial"/>
        <family val="2"/>
      </rPr>
      <t xml:space="preserve"> registration / lodging prepayments by CSCU</t>
    </r>
  </si>
  <si>
    <r>
      <t xml:space="preserve">(11)  </t>
    </r>
    <r>
      <rPr>
        <b/>
        <sz val="12"/>
        <rFont val="Arial"/>
        <family val="2"/>
      </rPr>
      <t>TRAVEL  TO</t>
    </r>
  </si>
  <si>
    <r>
      <t xml:space="preserve">(12) </t>
    </r>
    <r>
      <rPr>
        <b/>
        <sz val="12"/>
        <rFont val="Arial"/>
        <family val="2"/>
      </rPr>
      <t>DATE                      HOUR</t>
    </r>
  </si>
  <si>
    <r>
      <t xml:space="preserve">(13) </t>
    </r>
    <r>
      <rPr>
        <b/>
        <sz val="12"/>
        <rFont val="Arial"/>
        <family val="2"/>
      </rPr>
      <t>DATE                      HOUR</t>
    </r>
  </si>
  <si>
    <r>
      <t xml:space="preserve">(14)  </t>
    </r>
    <r>
      <rPr>
        <b/>
        <sz val="12"/>
        <rFont val="Arial"/>
        <family val="2"/>
      </rPr>
      <t>FLIGHT #</t>
    </r>
  </si>
  <si>
    <r>
      <t>(15)</t>
    </r>
    <r>
      <rPr>
        <b/>
        <sz val="12"/>
        <rFont val="Arial"/>
        <family val="2"/>
      </rPr>
      <t xml:space="preserve"> TYPE OF TRANSPORTATION:</t>
    </r>
  </si>
  <si>
    <r>
      <t xml:space="preserve">A.  AIR / RAIL FARE  </t>
    </r>
    <r>
      <rPr>
        <b/>
        <sz val="12"/>
        <color rgb="FFFF0000"/>
        <rFont val="Arial"/>
        <family val="2"/>
      </rPr>
      <t>(Sanditz Travel Reservation only)</t>
    </r>
  </si>
  <si>
    <r>
      <t xml:space="preserve">D.  PARKING  PERMIT  </t>
    </r>
    <r>
      <rPr>
        <sz val="12"/>
        <rFont val="Arial"/>
        <family val="2"/>
      </rPr>
      <t xml:space="preserve">- </t>
    </r>
    <r>
      <rPr>
        <sz val="11"/>
        <rFont val="Arial"/>
        <family val="2"/>
      </rPr>
      <t xml:space="preserve"> </t>
    </r>
    <r>
      <rPr>
        <sz val="10"/>
        <color rgb="FFFF0000"/>
        <rFont val="Arial"/>
        <family val="2"/>
      </rPr>
      <t>BRADLEY AIRPORT ONLY</t>
    </r>
    <r>
      <rPr>
        <sz val="10"/>
        <rFont val="Arial"/>
        <family val="2"/>
      </rPr>
      <t xml:space="preserve">  (YES/NO)</t>
    </r>
  </si>
  <si>
    <r>
      <t>(15)</t>
    </r>
    <r>
      <rPr>
        <b/>
        <sz val="12"/>
        <rFont val="Arial"/>
        <family val="2"/>
      </rPr>
      <t xml:space="preserve"> REGISTRATION PREPAID BY CSCU  (Yes/No)</t>
    </r>
  </si>
  <si>
    <r>
      <t>(16)</t>
    </r>
    <r>
      <rPr>
        <b/>
        <sz val="12"/>
        <rFont val="Arial"/>
        <family val="2"/>
      </rPr>
      <t xml:space="preserve"> LODGING PREPAID BY CSCU  (Yes/No)</t>
    </r>
  </si>
  <si>
    <r>
      <t xml:space="preserve">(17) </t>
    </r>
    <r>
      <rPr>
        <b/>
        <sz val="12"/>
        <rFont val="Arial"/>
        <family val="2"/>
      </rPr>
      <t>TRAVEL ADVANCE REQUESTED?   (Yes / No)</t>
    </r>
  </si>
  <si>
    <r>
      <t>(20)</t>
    </r>
    <r>
      <rPr>
        <b/>
        <sz val="12"/>
        <rFont val="Arial"/>
        <family val="2"/>
      </rPr>
      <t xml:space="preserve"> DATE</t>
    </r>
  </si>
  <si>
    <r>
      <t>(25)</t>
    </r>
    <r>
      <rPr>
        <b/>
        <sz val="12"/>
        <rFont val="Arial"/>
        <family val="2"/>
      </rPr>
      <t xml:space="preserve"> RAIL /</t>
    </r>
  </si>
  <si>
    <r>
      <t>(26)</t>
    </r>
    <r>
      <rPr>
        <b/>
        <sz val="12"/>
        <rFont val="Arial"/>
        <family val="2"/>
      </rPr>
      <t xml:space="preserve"> TAXI /</t>
    </r>
  </si>
  <si>
    <r>
      <t>(27)</t>
    </r>
    <r>
      <rPr>
        <b/>
        <sz val="12"/>
        <rFont val="Arial"/>
        <family val="2"/>
      </rPr>
      <t xml:space="preserve">  H O T E L</t>
    </r>
  </si>
  <si>
    <r>
      <t xml:space="preserve">(22) </t>
    </r>
    <r>
      <rPr>
        <b/>
        <sz val="12"/>
        <rFont val="Arial"/>
        <family val="2"/>
      </rPr>
      <t xml:space="preserve"> </t>
    </r>
    <r>
      <rPr>
        <b/>
        <sz val="12"/>
        <color rgb="FFFF0000"/>
        <rFont val="Arial"/>
        <family val="2"/>
      </rPr>
      <t>TO</t>
    </r>
    <r>
      <rPr>
        <b/>
        <sz val="12"/>
        <rFont val="Arial"/>
        <family val="2"/>
      </rPr>
      <t xml:space="preserve"> </t>
    </r>
    <r>
      <rPr>
        <sz val="10"/>
        <rFont val="Arial"/>
        <family val="2"/>
      </rPr>
      <t>(Windsor lock)</t>
    </r>
  </si>
  <si>
    <r>
      <t xml:space="preserve">(23) </t>
    </r>
    <r>
      <rPr>
        <b/>
        <sz val="12"/>
        <rFont val="Arial"/>
        <family val="2"/>
      </rPr>
      <t xml:space="preserve">MILES  </t>
    </r>
  </si>
  <si>
    <r>
      <t xml:space="preserve">EMPLOYEE CERTIFICATION: </t>
    </r>
    <r>
      <rPr>
        <sz val="11"/>
        <rFont val="Arial"/>
        <family val="2"/>
      </rPr>
      <t>I affirm that the reimbursements claimed herewith are just and that the travel indicated was officially necessary. I further</t>
    </r>
  </si>
  <si>
    <r>
      <t xml:space="preserve">(30) </t>
    </r>
    <r>
      <rPr>
        <b/>
        <sz val="12"/>
        <rFont val="Arial"/>
        <family val="2"/>
      </rPr>
      <t>EMPLOYEE SIGNATURE  (TYPE FULL NAME UNDERNEATH )</t>
    </r>
  </si>
  <si>
    <r>
      <t>(31)</t>
    </r>
    <r>
      <rPr>
        <b/>
        <sz val="12"/>
        <rFont val="Arial"/>
        <family val="2"/>
      </rPr>
      <t xml:space="preserve"> DATE</t>
    </r>
  </si>
  <si>
    <r>
      <t>(33)</t>
    </r>
    <r>
      <rPr>
        <b/>
        <sz val="12"/>
        <color indexed="8"/>
        <rFont val="Arial"/>
        <family val="2"/>
      </rPr>
      <t xml:space="preserve"> DATE</t>
    </r>
  </si>
  <si>
    <r>
      <t xml:space="preserve">(34) BANNER </t>
    </r>
    <r>
      <rPr>
        <b/>
        <sz val="12"/>
        <color indexed="8"/>
        <rFont val="Arial"/>
        <family val="2"/>
      </rPr>
      <t xml:space="preserve">ORGN# </t>
    </r>
  </si>
  <si>
    <r>
      <t xml:space="preserve">(24) </t>
    </r>
    <r>
      <rPr>
        <b/>
        <sz val="12"/>
        <rFont val="Arial"/>
        <family val="2"/>
      </rPr>
      <t>TOLLS /</t>
    </r>
  </si>
  <si>
    <t>USE OF PERSONAL AUTOMOBILE  - MILEAGE PER DAY</t>
  </si>
  <si>
    <r>
      <t xml:space="preserve">(28) </t>
    </r>
    <r>
      <rPr>
        <b/>
        <sz val="12"/>
        <rFont val="Arial"/>
        <family val="2"/>
      </rPr>
      <t>MEAL:  PER DIEM RATE</t>
    </r>
  </si>
  <si>
    <r>
      <t xml:space="preserve">(21)  </t>
    </r>
    <r>
      <rPr>
        <b/>
        <sz val="12"/>
        <color rgb="FFFF0000"/>
        <rFont val="Arial"/>
        <family val="2"/>
      </rPr>
      <t>FROM</t>
    </r>
    <r>
      <rPr>
        <sz val="12"/>
        <rFont val="Arial"/>
        <family val="2"/>
      </rPr>
      <t xml:space="preserve">   (City, State)</t>
    </r>
  </si>
  <si>
    <t xml:space="preserve">VENDOR'S TAX ID#: </t>
  </si>
  <si>
    <r>
      <rPr>
        <sz val="12"/>
        <rFont val="Arial"/>
        <family val="2"/>
      </rPr>
      <t>(18)</t>
    </r>
    <r>
      <rPr>
        <b/>
        <sz val="12"/>
        <rFont val="Arial"/>
        <family val="2"/>
      </rPr>
      <t xml:space="preserve">  IF YES, ADVANCE AMOUNT REQUESTED</t>
    </r>
  </si>
  <si>
    <r>
      <t xml:space="preserve">(29) </t>
    </r>
    <r>
      <rPr>
        <b/>
        <sz val="12"/>
        <rFont val="Arial"/>
        <family val="2"/>
      </rPr>
      <t>MISCELLANEOUS</t>
    </r>
    <r>
      <rPr>
        <b/>
        <i/>
        <sz val="12"/>
        <color rgb="FFFF0000"/>
        <rFont val="Arial"/>
        <family val="2"/>
      </rPr>
      <t xml:space="preserve"> (Includes Non-Travel)</t>
    </r>
  </si>
  <si>
    <t>SUB TOTALS:</t>
  </si>
  <si>
    <t>Campus / EMSA</t>
  </si>
  <si>
    <t>Submit Date</t>
  </si>
  <si>
    <t xml:space="preserve">NAME   </t>
  </si>
  <si>
    <t>AMOUNT</t>
  </si>
  <si>
    <t>FUND</t>
  </si>
  <si>
    <t xml:space="preserve">ORG </t>
  </si>
  <si>
    <t>PRG</t>
  </si>
  <si>
    <t>RECODED Y/N?</t>
  </si>
  <si>
    <t>ACCT</t>
  </si>
  <si>
    <t>EMPLOYEE ID</t>
  </si>
  <si>
    <t>Employee Record#</t>
  </si>
  <si>
    <t>Core Earnings Code</t>
  </si>
  <si>
    <t>Shared Services Authorization Y/N??</t>
  </si>
  <si>
    <t xml:space="preserve">EMAIL FORMS TO:  </t>
  </si>
  <si>
    <t>PAYROLL REIMBURSEMENT#</t>
  </si>
  <si>
    <t>II. For Airline reservations: (a) Get Reimbursement# (TA LOG), Employee#, Agency ID: BOR83500 (csu) or BOR78100 (ccc). (b) Call Sanditz Travel Services at 1-800-447-3381.</t>
  </si>
  <si>
    <r>
      <t xml:space="preserve">VI. </t>
    </r>
    <r>
      <rPr>
        <b/>
        <sz val="12"/>
        <rFont val="New York"/>
      </rPr>
      <t>Payroll Processing:</t>
    </r>
    <r>
      <rPr>
        <sz val="12"/>
        <rFont val="New York"/>
      </rPr>
      <t xml:space="preserve"> The campus needs to complete this Travel/Reimbursement Form and the Payroll Reimbursement Form, then submit to the Travel Office staff (A/P Shared Services). The Travel Office staff will provide final authorization and forward the Payroll Reimbursement form to Payroll Shared Services.
     A.   All backup must accompany both forms to the Travel Office once authorized by the Dept. Supervisor
     B.   Reimbursement for travel shall be paid to employee within 30 days following the trip's conclusion
     C.   The Travel Office will send the form back to the campus to make any corrections and reauthorize with supervisor, where applicable</t>
    </r>
  </si>
  <si>
    <t>START DATE</t>
  </si>
  <si>
    <t>FINISH DATE</t>
  </si>
  <si>
    <t>NUMBER OF CREDITS</t>
  </si>
  <si>
    <t>TITLE &amp; COURSE NUMBER</t>
  </si>
  <si>
    <t>COST PER CREDIT</t>
  </si>
  <si>
    <t>NON-TUITION FEES</t>
  </si>
  <si>
    <t>OBJECTIVE FOR TAKING COURSE</t>
  </si>
  <si>
    <t>JOB RELATED?</t>
  </si>
  <si>
    <t>GRADUATE OR UNDERGRAD?</t>
  </si>
  <si>
    <t>EDUCATIONAL INSTITUTION (NAME)</t>
  </si>
  <si>
    <t>TOTAL CREDIT COST (#CREDITS * COST PER CREDIT)</t>
  </si>
  <si>
    <t>FINANCIAL AID FROM OTHER SOURCES</t>
  </si>
  <si>
    <t xml:space="preserve">PROFESSIONAL DEVELOPMENT  --   TUITION   D E T A I L    E X P E N D I T U R E S    </t>
  </si>
  <si>
    <r>
      <t>(19)</t>
    </r>
    <r>
      <rPr>
        <sz val="12"/>
        <rFont val="Arial"/>
        <family val="2"/>
      </rPr>
      <t xml:space="preserve"> </t>
    </r>
    <r>
      <rPr>
        <b/>
        <sz val="12"/>
        <rFont val="Arial"/>
        <family val="2"/>
      </rPr>
      <t xml:space="preserve">CHECK OFF AND EXPLAIN: </t>
    </r>
    <r>
      <rPr>
        <sz val="12"/>
        <rFont val="Arial"/>
        <family val="2"/>
      </rPr>
      <t>TRAVEL, MILEAGE AND/OR MISCELLANEOUS</t>
    </r>
    <r>
      <rPr>
        <b/>
        <sz val="12"/>
        <rFont val="Arial"/>
        <family val="2"/>
      </rPr>
      <t xml:space="preserve">   </t>
    </r>
    <r>
      <rPr>
        <sz val="12"/>
        <rFont val="Arial"/>
        <family val="2"/>
      </rPr>
      <t xml:space="preserve">EXPENDITURES       </t>
    </r>
    <r>
      <rPr>
        <sz val="14"/>
        <rFont val="Arial"/>
        <family val="2"/>
      </rPr>
      <t xml:space="preserve"> (</t>
    </r>
    <r>
      <rPr>
        <sz val="14"/>
        <color rgb="FFFF0000"/>
        <rFont val="Arial"/>
        <family val="2"/>
      </rPr>
      <t>Attach substantiating documents to this TA form</t>
    </r>
    <r>
      <rPr>
        <sz val="14"/>
        <rFont val="Arial"/>
        <family val="2"/>
      </rPr>
      <t>)</t>
    </r>
  </si>
  <si>
    <t>CT 
STATE</t>
  </si>
  <si>
    <t>CT STATE, New Britain</t>
  </si>
  <si>
    <t>185 Main Street, New Britain, CT 06051</t>
  </si>
  <si>
    <t>KMorris@nvcc.commnet.edu &amp; 
ENicholson@commnet.edu</t>
  </si>
  <si>
    <t>TELEPHONE:   203-596-8621</t>
  </si>
  <si>
    <t>Signature:</t>
  </si>
  <si>
    <r>
      <t>(32)</t>
    </r>
    <r>
      <rPr>
        <b/>
        <sz val="12"/>
        <color indexed="8"/>
        <rFont val="Arial"/>
        <family val="2"/>
      </rPr>
      <t xml:space="preserve"> AUTHORIZED  SIGNATURE </t>
    </r>
    <r>
      <rPr>
        <sz val="12"/>
        <color indexed="8"/>
        <rFont val="Arial"/>
        <family val="2"/>
      </rPr>
      <t>(supervisor's name)</t>
    </r>
  </si>
  <si>
    <r>
      <t>(36)</t>
    </r>
    <r>
      <rPr>
        <b/>
        <sz val="12"/>
        <color indexed="8"/>
        <rFont val="Arial"/>
        <family val="2"/>
      </rPr>
      <t xml:space="preserve"> AUTHORIZED  SIGNATURE </t>
    </r>
    <r>
      <rPr>
        <sz val="12"/>
        <color indexed="8"/>
        <rFont val="Arial"/>
        <family val="2"/>
      </rPr>
      <t>(Budget Authority)</t>
    </r>
  </si>
  <si>
    <r>
      <t>(37)</t>
    </r>
    <r>
      <rPr>
        <b/>
        <sz val="12"/>
        <color indexed="8"/>
        <rFont val="Arial"/>
        <family val="2"/>
      </rPr>
      <t xml:space="preserve"> DATE</t>
    </r>
  </si>
  <si>
    <t>Optional:</t>
  </si>
  <si>
    <t>Chartfield2</t>
  </si>
  <si>
    <t>Eff. 1/30/23</t>
  </si>
  <si>
    <r>
      <t xml:space="preserve">C S C U   TRAVEL &amp; EXPENSE </t>
    </r>
    <r>
      <rPr>
        <b/>
        <sz val="22"/>
        <rFont val="Palatino"/>
      </rPr>
      <t>REIMBURSEMENT FORM</t>
    </r>
  </si>
  <si>
    <t>CSCU Travel/AP Shared Services</t>
  </si>
  <si>
    <r>
      <t xml:space="preserve">INCLUDES OTHER </t>
    </r>
    <r>
      <rPr>
        <b/>
        <u/>
        <sz val="16"/>
        <rFont val="Palatino"/>
      </rPr>
      <t>NON-TRAVEL</t>
    </r>
    <r>
      <rPr>
        <b/>
        <sz val="16"/>
        <rFont val="Palatino"/>
      </rPr>
      <t xml:space="preserve"> RELATED MISCELLANEOUS EXPENDITURES</t>
    </r>
  </si>
  <si>
    <r>
      <t xml:space="preserve">(10)   </t>
    </r>
    <r>
      <rPr>
        <b/>
        <sz val="12"/>
        <rFont val="Arial"/>
        <family val="2"/>
      </rPr>
      <t>PERMANENT DUTY STATION</t>
    </r>
  </si>
  <si>
    <t>From Detail Mileage Sheet
GSA  .655</t>
  </si>
  <si>
    <r>
      <t>(1)</t>
    </r>
    <r>
      <rPr>
        <b/>
        <sz val="12"/>
        <rFont val="Arial"/>
        <family val="2"/>
      </rPr>
      <t xml:space="preserve"> CORE EMPLOYEE ID:   </t>
    </r>
  </si>
  <si>
    <r>
      <rPr>
        <sz val="14"/>
        <rFont val="Arial"/>
        <family val="2"/>
      </rPr>
      <t>(2)</t>
    </r>
    <r>
      <rPr>
        <b/>
        <sz val="14"/>
        <rFont val="Arial"/>
        <family val="2"/>
      </rPr>
      <t xml:space="preserve"> Core Employee Record #
      </t>
    </r>
    <r>
      <rPr>
        <sz val="14"/>
        <rFont val="Arial"/>
        <family val="2"/>
      </rPr>
      <t>(see Pay stub, next to ID)</t>
    </r>
    <r>
      <rPr>
        <b/>
        <sz val="14"/>
        <rFont val="Arial"/>
        <family val="2"/>
      </rPr>
      <t xml:space="preserve">: </t>
    </r>
  </si>
  <si>
    <r>
      <t>(3)</t>
    </r>
    <r>
      <rPr>
        <b/>
        <sz val="12"/>
        <color indexed="8"/>
        <rFont val="Arial"/>
        <family val="2"/>
      </rPr>
      <t xml:space="preserve"> PAYROLL</t>
    </r>
    <r>
      <rPr>
        <b/>
        <sz val="12"/>
        <color rgb="FF000000"/>
        <rFont val="Arial"/>
        <family val="2"/>
      </rPr>
      <t xml:space="preserve"> REIMBURSEMENT#:</t>
    </r>
    <r>
      <rPr>
        <sz val="12"/>
        <color indexed="8"/>
        <rFont val="Arial"/>
        <family val="2"/>
      </rPr>
      <t xml:space="preserve"> </t>
    </r>
    <r>
      <rPr>
        <b/>
        <sz val="12"/>
        <color indexed="8"/>
        <rFont val="Arial"/>
        <family val="2"/>
      </rPr>
      <t xml:space="preserve">       </t>
    </r>
  </si>
  <si>
    <r>
      <t>(4)</t>
    </r>
    <r>
      <rPr>
        <b/>
        <sz val="12"/>
        <rFont val="Arial"/>
        <family val="2"/>
      </rPr>
      <t xml:space="preserve"> NAME: </t>
    </r>
    <r>
      <rPr>
        <sz val="12"/>
        <rFont val="Arial"/>
        <family val="2"/>
      </rPr>
      <t xml:space="preserve"> </t>
    </r>
  </si>
  <si>
    <r>
      <t xml:space="preserve">(5) </t>
    </r>
    <r>
      <rPr>
        <b/>
        <sz val="12"/>
        <rFont val="Arial"/>
        <family val="2"/>
      </rPr>
      <t xml:space="preserve">HOME PHONE :  </t>
    </r>
  </si>
  <si>
    <r>
      <t>(6)</t>
    </r>
    <r>
      <rPr>
        <b/>
        <sz val="12"/>
        <rFont val="Arial"/>
        <family val="2"/>
      </rPr>
      <t xml:space="preserve"> CORE EMPLOYEE ID:   </t>
    </r>
  </si>
  <si>
    <r>
      <t>(7)</t>
    </r>
    <r>
      <rPr>
        <b/>
        <sz val="12"/>
        <rFont val="Arial"/>
        <family val="2"/>
      </rPr>
      <t xml:space="preserve"> ADDRESS: </t>
    </r>
    <r>
      <rPr>
        <sz val="12"/>
        <rFont val="Arial"/>
        <family val="2"/>
      </rPr>
      <t xml:space="preserve"> </t>
    </r>
  </si>
  <si>
    <r>
      <t>(8)</t>
    </r>
    <r>
      <rPr>
        <b/>
        <sz val="12"/>
        <rFont val="Arial"/>
        <family val="2"/>
      </rPr>
      <t xml:space="preserve"> WORK EMAIL :  </t>
    </r>
  </si>
  <si>
    <r>
      <t xml:space="preserve">(9) </t>
    </r>
    <r>
      <rPr>
        <b/>
        <sz val="12"/>
        <color theme="1"/>
        <rFont val="Arial"/>
        <family val="2"/>
      </rPr>
      <t>WORK TELEPHONE:</t>
    </r>
  </si>
  <si>
    <r>
      <t xml:space="preserve">(10) </t>
    </r>
    <r>
      <rPr>
        <b/>
        <sz val="12"/>
        <rFont val="Arial"/>
        <family val="2"/>
      </rPr>
      <t xml:space="preserve">BARG. UNIT: </t>
    </r>
  </si>
  <si>
    <r>
      <t>(11)</t>
    </r>
    <r>
      <rPr>
        <b/>
        <sz val="12"/>
        <rFont val="Arial"/>
        <family val="2"/>
      </rPr>
      <t xml:space="preserve"> INSTITUTION NAME (CAMPUS / SHARED SERVICES / EMSA):</t>
    </r>
  </si>
  <si>
    <t>Last Revised: 4/17/23 by KF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</si>
</sst>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000_);_(* \(#,##0.000\);_(* &quot;-&quot;??_);_(@_)"/>
    <numFmt numFmtId="165" formatCode="[$-409]h:mm\ AM/PM;@"/>
    <numFmt numFmtId="166" formatCode="&quot;$&quot;#,##0.00"/>
    <numFmt numFmtId="167" formatCode="[=0]\ ;dd\-mm\-yyyy"/>
  </numFmts>
  <fonts count="92">
    <font>
      <sz val="10"/>
      <name val="Geneva"/>
    </font>
    <font>
      <sz val="11"/>
      <color theme="1"/>
      <name val="Calibri"/>
      <family val="2"/>
      <scheme val="minor"/>
    </font>
    <font>
      <sz val="11"/>
      <color theme="1"/>
      <name val="Calibri"/>
      <family val="2"/>
      <scheme val="minor"/>
    </font>
    <font>
      <b/>
      <sz val="10"/>
      <name val="Geneva"/>
    </font>
    <font>
      <sz val="10"/>
      <name val="Geneva"/>
    </font>
    <font>
      <sz val="10"/>
      <color indexed="8"/>
      <name val="Geneva"/>
    </font>
    <font>
      <b/>
      <sz val="9"/>
      <name val="Geneva"/>
    </font>
    <font>
      <sz val="12"/>
      <name val="Geneva"/>
    </font>
    <font>
      <b/>
      <sz val="12"/>
      <name val="Geneva"/>
    </font>
    <font>
      <sz val="12"/>
      <name val="New York"/>
    </font>
    <font>
      <b/>
      <sz val="14"/>
      <name val="Geneva"/>
    </font>
    <font>
      <sz val="14"/>
      <name val="Geneva"/>
    </font>
    <font>
      <sz val="10"/>
      <name val="Palatino"/>
      <family val="1"/>
    </font>
    <font>
      <b/>
      <sz val="10"/>
      <name val="Palatino"/>
      <family val="1"/>
    </font>
    <font>
      <sz val="9"/>
      <name val="Palatino"/>
      <family val="1"/>
    </font>
    <font>
      <sz val="10"/>
      <name val="Geneva"/>
    </font>
    <font>
      <sz val="12"/>
      <color indexed="8"/>
      <name val="Geneva"/>
    </font>
    <font>
      <sz val="8"/>
      <name val="Geneva"/>
    </font>
    <font>
      <sz val="11"/>
      <name val="Geneva"/>
    </font>
    <font>
      <b/>
      <sz val="11"/>
      <name val="Geneva"/>
    </font>
    <font>
      <b/>
      <sz val="14"/>
      <name val="Times"/>
      <family val="1"/>
    </font>
    <font>
      <sz val="14"/>
      <name val="Times"/>
      <family val="1"/>
    </font>
    <font>
      <b/>
      <sz val="20"/>
      <name val="Geneva"/>
    </font>
    <font>
      <sz val="16"/>
      <name val="Times"/>
      <family val="1"/>
    </font>
    <font>
      <b/>
      <sz val="12"/>
      <name val="New York"/>
    </font>
    <font>
      <b/>
      <sz val="22"/>
      <name val="Palatino"/>
      <family val="1"/>
    </font>
    <font>
      <b/>
      <sz val="20"/>
      <name val="Times"/>
      <family val="1"/>
    </font>
    <font>
      <sz val="12"/>
      <color indexed="10"/>
      <name val="Geneva"/>
    </font>
    <font>
      <b/>
      <sz val="12"/>
      <color indexed="10"/>
      <name val="Geneva"/>
    </font>
    <font>
      <sz val="12"/>
      <color rgb="FFFF0000"/>
      <name val="Geneva"/>
    </font>
    <font>
      <sz val="9"/>
      <color indexed="81"/>
      <name val="Tahoma"/>
      <family val="2"/>
    </font>
    <font>
      <b/>
      <sz val="9"/>
      <color indexed="81"/>
      <name val="Tahoma"/>
      <family val="2"/>
    </font>
    <font>
      <b/>
      <sz val="12"/>
      <color rgb="FFFF0000"/>
      <name val="Geneva"/>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b/>
      <sz val="12"/>
      <color rgb="FFFF0000"/>
      <name val="Calibri"/>
      <family val="2"/>
      <scheme val="minor"/>
    </font>
    <font>
      <b/>
      <sz val="18"/>
      <color rgb="FFFF0000"/>
      <name val="Geneva"/>
    </font>
    <font>
      <b/>
      <sz val="18"/>
      <name val="Geneva"/>
    </font>
    <font>
      <b/>
      <sz val="8"/>
      <name val="Geneva"/>
    </font>
    <font>
      <b/>
      <sz val="16"/>
      <name val="Times"/>
    </font>
    <font>
      <b/>
      <sz val="22"/>
      <name val="Palatino"/>
    </font>
    <font>
      <b/>
      <sz val="12"/>
      <color rgb="FFFF0000"/>
      <name val="Arial"/>
      <family val="2"/>
    </font>
    <font>
      <b/>
      <sz val="12"/>
      <name val="Arial"/>
      <family val="2"/>
    </font>
    <font>
      <b/>
      <sz val="14"/>
      <name val="Arial"/>
      <family val="2"/>
    </font>
    <font>
      <b/>
      <sz val="14"/>
      <color rgb="FFFF0000"/>
      <name val="Arial"/>
      <family val="2"/>
    </font>
    <font>
      <sz val="12"/>
      <color indexed="8"/>
      <name val="Arial"/>
      <family val="2"/>
    </font>
    <font>
      <b/>
      <sz val="12"/>
      <color indexed="8"/>
      <name val="Arial"/>
      <family val="2"/>
    </font>
    <font>
      <sz val="12"/>
      <name val="Arial"/>
      <family val="2"/>
    </font>
    <font>
      <sz val="10"/>
      <name val="Arial"/>
      <family val="2"/>
    </font>
    <font>
      <sz val="8"/>
      <name val="Arial"/>
      <family val="2"/>
    </font>
    <font>
      <sz val="9"/>
      <name val="Arial"/>
      <family val="2"/>
    </font>
    <font>
      <sz val="14"/>
      <name val="Arial"/>
      <family val="2"/>
    </font>
    <font>
      <sz val="12"/>
      <color theme="1"/>
      <name val="Arial"/>
      <family val="2"/>
    </font>
    <font>
      <b/>
      <sz val="12"/>
      <color theme="1"/>
      <name val="Arial"/>
      <family val="2"/>
    </font>
    <font>
      <b/>
      <sz val="14"/>
      <color indexed="8"/>
      <name val="Arial"/>
      <family val="2"/>
    </font>
    <font>
      <sz val="16"/>
      <name val="Arial"/>
      <family val="2"/>
    </font>
    <font>
      <b/>
      <sz val="11"/>
      <name val="Arial"/>
      <family val="2"/>
    </font>
    <font>
      <sz val="14"/>
      <color indexed="8"/>
      <name val="Arial"/>
      <family val="2"/>
    </font>
    <font>
      <b/>
      <sz val="10"/>
      <name val="Arial"/>
      <family val="2"/>
    </font>
    <font>
      <sz val="11"/>
      <name val="Arial"/>
      <family val="2"/>
    </font>
    <font>
      <sz val="10"/>
      <color rgb="FFFF0000"/>
      <name val="Arial"/>
      <family val="2"/>
    </font>
    <font>
      <sz val="14"/>
      <color rgb="FFFF0000"/>
      <name val="Arial"/>
      <family val="2"/>
    </font>
    <font>
      <b/>
      <sz val="14"/>
      <color indexed="9"/>
      <name val="Arial"/>
      <family val="2"/>
    </font>
    <font>
      <b/>
      <sz val="10"/>
      <color indexed="9"/>
      <name val="Arial"/>
      <family val="2"/>
    </font>
    <font>
      <b/>
      <sz val="10"/>
      <color rgb="FFFF0000"/>
      <name val="Arial"/>
      <family val="2"/>
    </font>
    <font>
      <b/>
      <sz val="13"/>
      <color indexed="9"/>
      <name val="Arial"/>
      <family val="2"/>
    </font>
    <font>
      <sz val="9"/>
      <color indexed="9"/>
      <name val="Arial"/>
      <family val="2"/>
    </font>
    <font>
      <b/>
      <sz val="9"/>
      <name val="Arial"/>
      <family val="2"/>
    </font>
    <font>
      <b/>
      <sz val="12"/>
      <color indexed="9"/>
      <name val="Arial"/>
      <family val="2"/>
    </font>
    <font>
      <sz val="10"/>
      <color indexed="9"/>
      <name val="Arial"/>
      <family val="2"/>
    </font>
    <font>
      <sz val="12"/>
      <color indexed="9"/>
      <name val="Arial"/>
      <family val="2"/>
    </font>
    <font>
      <sz val="9"/>
      <color indexed="8"/>
      <name val="Arial"/>
      <family val="2"/>
    </font>
    <font>
      <b/>
      <sz val="10"/>
      <color indexed="8"/>
      <name val="Arial"/>
      <family val="2"/>
    </font>
    <font>
      <sz val="10"/>
      <color indexed="8"/>
      <name val="Arial"/>
      <family val="2"/>
    </font>
    <font>
      <b/>
      <sz val="16"/>
      <name val="Arial"/>
      <family val="2"/>
    </font>
    <font>
      <b/>
      <sz val="12"/>
      <color rgb="FF000000"/>
      <name val="Arial"/>
      <family val="2"/>
    </font>
    <font>
      <b/>
      <i/>
      <sz val="12"/>
      <color rgb="FFFF0000"/>
      <name val="Arial"/>
      <family val="2"/>
    </font>
    <font>
      <b/>
      <sz val="11"/>
      <color theme="1"/>
      <name val="Calibri"/>
      <family val="2"/>
    </font>
    <font>
      <b/>
      <sz val="11"/>
      <color rgb="FF000000"/>
      <name val="Calibri"/>
      <family val="2"/>
    </font>
    <font>
      <b/>
      <sz val="16"/>
      <name val="Palatino"/>
    </font>
    <font>
      <u/>
      <sz val="10"/>
      <color theme="10"/>
      <name val="Geneva"/>
    </font>
    <font>
      <sz val="8"/>
      <color rgb="FF000000"/>
      <name val="Segoe UI"/>
      <family val="2"/>
    </font>
    <font>
      <b/>
      <sz val="18"/>
      <name val="Arial"/>
      <family val="2"/>
    </font>
    <font>
      <b/>
      <u/>
      <sz val="16"/>
      <name val="Palatino"/>
    </font>
  </fonts>
  <fills count="18">
    <fill>
      <patternFill patternType="none"/>
    </fill>
    <fill>
      <patternFill patternType="gray125"/>
    </fill>
    <fill>
      <patternFill patternType="solid">
        <fgColor indexed="8"/>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78">
    <border>
      <left/>
      <right/>
      <top/>
      <bottom/>
      <diagonal/>
    </border>
    <border>
      <left/>
      <right/>
      <top/>
      <bottom style="thin">
        <color indexed="64"/>
      </bottom>
      <diagonal/>
    </border>
    <border>
      <left/>
      <right style="thin">
        <color indexed="64"/>
      </right>
      <top/>
      <bottom/>
      <diagonal/>
    </border>
    <border>
      <left/>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rgb="FF000000"/>
      </right>
      <top style="medium">
        <color indexed="64"/>
      </top>
      <bottom style="double">
        <color indexed="64"/>
      </bottom>
      <diagonal/>
    </border>
    <border>
      <left/>
      <right/>
      <top style="medium">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ck">
        <color auto="1"/>
      </bottom>
      <diagonal/>
    </border>
    <border>
      <left style="thin">
        <color indexed="64"/>
      </left>
      <right style="thin">
        <color indexed="64"/>
      </right>
      <top style="medium">
        <color indexed="64"/>
      </top>
      <bottom style="thin">
        <color indexed="64"/>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44" fontId="2" fillId="0" borderId="0" applyFont="0" applyFill="0" applyBorder="0" applyAlignment="0" applyProtection="0"/>
    <xf numFmtId="1" fontId="4" fillId="0" borderId="0"/>
    <xf numFmtId="0" fontId="1" fillId="0" borderId="0"/>
    <xf numFmtId="0" fontId="88" fillId="0" borderId="0" applyNumberFormat="0" applyFill="0" applyBorder="0" applyAlignment="0" applyProtection="0"/>
  </cellStyleXfs>
  <cellXfs count="547">
    <xf numFmtId="0" fontId="0" fillId="0" borderId="0" xfId="0"/>
    <xf numFmtId="0" fontId="0" fillId="0" borderId="0" xfId="0" applyAlignment="1">
      <alignment horizontal="center"/>
    </xf>
    <xf numFmtId="0" fontId="0" fillId="0" borderId="0" xfId="0"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center"/>
      <protection locked="0"/>
    </xf>
    <xf numFmtId="0" fontId="15" fillId="0" borderId="0" xfId="0" applyFont="1" applyProtection="1">
      <protection locked="0"/>
    </xf>
    <xf numFmtId="0" fontId="0" fillId="0" borderId="0" xfId="0" applyProtection="1">
      <protection locked="0"/>
    </xf>
    <xf numFmtId="0" fontId="19" fillId="0" borderId="0" xfId="0" applyFont="1" applyAlignment="1" applyProtection="1">
      <alignment horizontal="left"/>
      <protection locked="0"/>
    </xf>
    <xf numFmtId="0" fontId="0" fillId="0" borderId="0" xfId="0" applyAlignment="1" applyProtection="1">
      <alignment horizontal="centerContinuous"/>
      <protection locked="0"/>
    </xf>
    <xf numFmtId="0" fontId="4" fillId="0" borderId="0" xfId="0" applyFont="1" applyProtection="1">
      <protection locked="0"/>
    </xf>
    <xf numFmtId="0" fontId="12" fillId="0" borderId="0" xfId="0" applyFont="1" applyProtection="1">
      <protection locked="0"/>
    </xf>
    <xf numFmtId="0" fontId="10" fillId="0" borderId="0" xfId="0" applyFont="1" applyProtection="1">
      <protection locked="0"/>
    </xf>
    <xf numFmtId="0" fontId="20" fillId="0" borderId="0" xfId="0" applyFont="1" applyProtection="1">
      <protection locked="0"/>
    </xf>
    <xf numFmtId="0" fontId="13" fillId="0" borderId="0" xfId="0" applyFont="1" applyProtection="1">
      <protection locked="0"/>
    </xf>
    <xf numFmtId="0" fontId="21" fillId="0" borderId="0" xfId="0" applyFont="1" applyProtection="1">
      <protection locked="0"/>
    </xf>
    <xf numFmtId="0" fontId="0" fillId="0" borderId="0" xfId="0" applyAlignment="1" applyProtection="1">
      <alignment horizontal="right"/>
      <protection locked="0"/>
    </xf>
    <xf numFmtId="0" fontId="6" fillId="0" borderId="0" xfId="0" applyFont="1" applyAlignment="1" applyProtection="1">
      <alignment horizontal="right"/>
      <protection locked="0"/>
    </xf>
    <xf numFmtId="0" fontId="3" fillId="0" borderId="0" xfId="0" applyFont="1" applyProtection="1">
      <protection locked="0"/>
    </xf>
    <xf numFmtId="0" fontId="6" fillId="0" borderId="0" xfId="0" applyFont="1" applyProtection="1">
      <protection locked="0"/>
    </xf>
    <xf numFmtId="0" fontId="19" fillId="0" borderId="0" xfId="0" applyFont="1" applyProtection="1">
      <protection locked="0"/>
    </xf>
    <xf numFmtId="0" fontId="12" fillId="0" borderId="0" xfId="0" applyFont="1"/>
    <xf numFmtId="0" fontId="22" fillId="4" borderId="0" xfId="0" applyFont="1" applyFill="1" applyAlignment="1" applyProtection="1">
      <alignment horizontal="center"/>
      <protection locked="0"/>
    </xf>
    <xf numFmtId="0" fontId="2" fillId="0" borderId="0" xfId="3"/>
    <xf numFmtId="0" fontId="38" fillId="3" borderId="11" xfId="3" applyFont="1" applyFill="1" applyBorder="1" applyAlignment="1">
      <alignment horizontal="left"/>
    </xf>
    <xf numFmtId="0" fontId="34" fillId="8" borderId="17" xfId="3" applyFont="1" applyFill="1" applyBorder="1" applyAlignment="1">
      <alignment horizontal="center" vertical="center"/>
    </xf>
    <xf numFmtId="0" fontId="34" fillId="8" borderId="16" xfId="3" applyFont="1" applyFill="1" applyBorder="1" applyAlignment="1">
      <alignment horizontal="center" vertical="center"/>
    </xf>
    <xf numFmtId="0" fontId="34" fillId="8" borderId="19" xfId="3" applyFont="1" applyFill="1" applyBorder="1" applyAlignment="1">
      <alignment horizontal="center" vertical="center"/>
    </xf>
    <xf numFmtId="0" fontId="34" fillId="8" borderId="5" xfId="3" applyFont="1" applyFill="1" applyBorder="1" applyAlignment="1">
      <alignment horizontal="center" vertical="center" wrapText="1"/>
    </xf>
    <xf numFmtId="0" fontId="39" fillId="8" borderId="5" xfId="3" applyFont="1" applyFill="1" applyBorder="1" applyAlignment="1">
      <alignment horizontal="center" vertical="center" wrapText="1"/>
    </xf>
    <xf numFmtId="0" fontId="34" fillId="8" borderId="5" xfId="3" applyFont="1" applyFill="1" applyBorder="1" applyAlignment="1">
      <alignment horizontal="center" vertical="center"/>
    </xf>
    <xf numFmtId="0" fontId="39" fillId="8" borderId="5" xfId="3" applyFont="1" applyFill="1" applyBorder="1" applyAlignment="1">
      <alignment horizontal="center" vertical="center"/>
    </xf>
    <xf numFmtId="0" fontId="40" fillId="0" borderId="37" xfId="3" applyFont="1" applyBorder="1"/>
    <xf numFmtId="0" fontId="40" fillId="0" borderId="38" xfId="3" applyFont="1" applyBorder="1"/>
    <xf numFmtId="0" fontId="40" fillId="0" borderId="16" xfId="3" applyFont="1" applyBorder="1" applyAlignment="1">
      <alignment horizontal="center" vertical="center"/>
    </xf>
    <xf numFmtId="0" fontId="40" fillId="0" borderId="42" xfId="3" applyFont="1" applyBorder="1"/>
    <xf numFmtId="0" fontId="40" fillId="0" borderId="43" xfId="3" applyFont="1" applyBorder="1"/>
    <xf numFmtId="0" fontId="40" fillId="0" borderId="43" xfId="3" applyFont="1" applyBorder="1" applyAlignment="1">
      <alignment horizontal="center" vertical="center"/>
    </xf>
    <xf numFmtId="0" fontId="40" fillId="0" borderId="45" xfId="3" applyFont="1" applyBorder="1"/>
    <xf numFmtId="0" fontId="40" fillId="0" borderId="46" xfId="3" applyFont="1" applyBorder="1"/>
    <xf numFmtId="0" fontId="40" fillId="0" borderId="20" xfId="3" applyFont="1" applyBorder="1" applyAlignment="1">
      <alignment horizontal="center" vertical="center"/>
    </xf>
    <xf numFmtId="0" fontId="40" fillId="0" borderId="48" xfId="3" applyFont="1" applyBorder="1"/>
    <xf numFmtId="0" fontId="40" fillId="0" borderId="49" xfId="3" applyFont="1" applyBorder="1"/>
    <xf numFmtId="0" fontId="40" fillId="0" borderId="33" xfId="3" applyFont="1" applyBorder="1"/>
    <xf numFmtId="0" fontId="40" fillId="0" borderId="16" xfId="3" applyFont="1" applyBorder="1"/>
    <xf numFmtId="0" fontId="40" fillId="0" borderId="20" xfId="3" applyFont="1" applyBorder="1"/>
    <xf numFmtId="0" fontId="2" fillId="8" borderId="30" xfId="3" applyFill="1" applyBorder="1" applyAlignment="1">
      <alignment horizontal="center"/>
    </xf>
    <xf numFmtId="0" fontId="2" fillId="8" borderId="27" xfId="3" applyFill="1" applyBorder="1" applyAlignment="1">
      <alignment horizontal="center"/>
    </xf>
    <xf numFmtId="0" fontId="33" fillId="8" borderId="36" xfId="3" applyFont="1" applyFill="1" applyBorder="1" applyAlignment="1">
      <alignment horizontal="center"/>
    </xf>
    <xf numFmtId="1" fontId="44" fillId="0" borderId="0" xfId="5" applyFont="1" applyAlignment="1">
      <alignment horizontal="left"/>
    </xf>
    <xf numFmtId="1" fontId="4" fillId="0" borderId="0" xfId="5"/>
    <xf numFmtId="1" fontId="8" fillId="0" borderId="0" xfId="5" applyFont="1" applyAlignment="1">
      <alignment horizontal="left" vertical="center"/>
    </xf>
    <xf numFmtId="1" fontId="3" fillId="0" borderId="0" xfId="5" applyFont="1" applyAlignment="1">
      <alignment horizontal="left" vertical="center"/>
    </xf>
    <xf numFmtId="1" fontId="44" fillId="0" borderId="5" xfId="5" applyFont="1" applyBorder="1"/>
    <xf numFmtId="1" fontId="8" fillId="3" borderId="7" xfId="5" applyFont="1" applyFill="1" applyBorder="1" applyAlignment="1">
      <alignment horizontal="center"/>
    </xf>
    <xf numFmtId="1" fontId="8" fillId="9" borderId="11" xfId="5" applyFont="1" applyFill="1" applyBorder="1" applyAlignment="1">
      <alignment horizontal="center"/>
    </xf>
    <xf numFmtId="1" fontId="8" fillId="10" borderId="11" xfId="5" applyFont="1" applyFill="1" applyBorder="1" applyAlignment="1">
      <alignment horizontal="center"/>
    </xf>
    <xf numFmtId="1" fontId="8" fillId="11" borderId="11" xfId="5" applyFont="1" applyFill="1" applyBorder="1" applyAlignment="1">
      <alignment horizontal="center"/>
    </xf>
    <xf numFmtId="1" fontId="8" fillId="12" borderId="11" xfId="5" applyFont="1" applyFill="1" applyBorder="1" applyAlignment="1">
      <alignment horizontal="center"/>
    </xf>
    <xf numFmtId="1" fontId="46" fillId="5" borderId="11" xfId="5" applyFont="1" applyFill="1" applyBorder="1" applyAlignment="1">
      <alignment horizontal="center" vertical="center" wrapText="1"/>
    </xf>
    <xf numFmtId="1" fontId="46" fillId="0" borderId="11" xfId="5" applyFont="1" applyBorder="1" applyAlignment="1">
      <alignment horizontal="center"/>
    </xf>
    <xf numFmtId="1" fontId="46" fillId="0" borderId="11" xfId="5" applyFont="1" applyBorder="1" applyAlignment="1">
      <alignment horizontal="center" vertical="center" wrapText="1"/>
    </xf>
    <xf numFmtId="1" fontId="46" fillId="5" borderId="11" xfId="5" applyFont="1" applyFill="1" applyBorder="1" applyAlignment="1">
      <alignment horizontal="center"/>
    </xf>
    <xf numFmtId="1" fontId="10" fillId="0" borderId="11" xfId="5" applyFont="1" applyBorder="1" applyAlignment="1">
      <alignment horizontal="center"/>
    </xf>
    <xf numFmtId="1" fontId="7" fillId="3" borderId="11" xfId="5" applyFont="1" applyFill="1" applyBorder="1"/>
    <xf numFmtId="1" fontId="7" fillId="3" borderId="11" xfId="5" applyFont="1" applyFill="1" applyBorder="1" applyAlignment="1">
      <alignment horizontal="center"/>
    </xf>
    <xf numFmtId="1" fontId="7" fillId="0" borderId="11" xfId="5" applyFont="1" applyBorder="1" applyAlignment="1">
      <alignment horizontal="center"/>
    </xf>
    <xf numFmtId="1" fontId="4" fillId="3" borderId="11" xfId="5" applyFill="1" applyBorder="1"/>
    <xf numFmtId="1" fontId="7" fillId="9" borderId="11" xfId="5" applyFont="1" applyFill="1" applyBorder="1"/>
    <xf numFmtId="1" fontId="32" fillId="9" borderId="11" xfId="5" applyFont="1" applyFill="1" applyBorder="1" applyAlignment="1">
      <alignment horizontal="center"/>
    </xf>
    <xf numFmtId="1" fontId="7" fillId="9" borderId="11" xfId="5" applyFont="1" applyFill="1" applyBorder="1" applyAlignment="1">
      <alignment horizontal="center"/>
    </xf>
    <xf numFmtId="1" fontId="4" fillId="9" borderId="11" xfId="5" applyFill="1" applyBorder="1"/>
    <xf numFmtId="1" fontId="7" fillId="10" borderId="11" xfId="5" applyFont="1" applyFill="1" applyBorder="1"/>
    <xf numFmtId="1" fontId="7" fillId="10" borderId="11" xfId="5" applyFont="1" applyFill="1" applyBorder="1" applyAlignment="1">
      <alignment horizontal="center"/>
    </xf>
    <xf numFmtId="1" fontId="32" fillId="10" borderId="11" xfId="5" applyFont="1" applyFill="1" applyBorder="1" applyAlignment="1">
      <alignment horizontal="center"/>
    </xf>
    <xf numFmtId="1" fontId="4" fillId="10" borderId="11" xfId="5" applyFill="1" applyBorder="1"/>
    <xf numFmtId="1" fontId="7" fillId="11" borderId="11" xfId="5" applyFont="1" applyFill="1" applyBorder="1"/>
    <xf numFmtId="1" fontId="7" fillId="11" borderId="11" xfId="5" applyFont="1" applyFill="1" applyBorder="1" applyAlignment="1">
      <alignment horizontal="center"/>
    </xf>
    <xf numFmtId="1" fontId="32" fillId="11" borderId="11" xfId="5" applyFont="1" applyFill="1" applyBorder="1" applyAlignment="1">
      <alignment horizontal="center"/>
    </xf>
    <xf numFmtId="1" fontId="4" fillId="11" borderId="11" xfId="5" applyFill="1" applyBorder="1"/>
    <xf numFmtId="1" fontId="7" fillId="12" borderId="11" xfId="5" applyFont="1" applyFill="1" applyBorder="1"/>
    <xf numFmtId="1" fontId="7" fillId="12" borderId="11" xfId="5" applyFont="1" applyFill="1" applyBorder="1" applyAlignment="1">
      <alignment horizontal="center"/>
    </xf>
    <xf numFmtId="1" fontId="32" fillId="12" borderId="11" xfId="5" applyFont="1" applyFill="1" applyBorder="1" applyAlignment="1">
      <alignment horizontal="center"/>
    </xf>
    <xf numFmtId="1" fontId="4" fillId="12" borderId="11" xfId="5" applyFill="1" applyBorder="1"/>
    <xf numFmtId="1" fontId="7" fillId="5" borderId="11" xfId="5" applyFont="1" applyFill="1" applyBorder="1"/>
    <xf numFmtId="1" fontId="7" fillId="5" borderId="11" xfId="5" applyFont="1" applyFill="1" applyBorder="1" applyAlignment="1">
      <alignment horizontal="center"/>
    </xf>
    <xf numFmtId="1" fontId="32" fillId="5" borderId="11" xfId="5" applyFont="1" applyFill="1" applyBorder="1" applyAlignment="1">
      <alignment horizontal="center"/>
    </xf>
    <xf numFmtId="1" fontId="4" fillId="5" borderId="11" xfId="5" applyFill="1" applyBorder="1"/>
    <xf numFmtId="1" fontId="7" fillId="0" borderId="11" xfId="5" applyFont="1" applyBorder="1"/>
    <xf numFmtId="1" fontId="32" fillId="0" borderId="11" xfId="5" applyFont="1" applyBorder="1" applyAlignment="1">
      <alignment horizontal="center"/>
    </xf>
    <xf numFmtId="1" fontId="4" fillId="0" borderId="11" xfId="5" applyBorder="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 fontId="0" fillId="0" borderId="0" xfId="5" applyFont="1"/>
    <xf numFmtId="43" fontId="2" fillId="8" borderId="18" xfId="1" applyFont="1" applyFill="1" applyBorder="1"/>
    <xf numFmtId="43" fontId="43" fillId="8" borderId="5" xfId="1" applyFont="1" applyFill="1" applyBorder="1"/>
    <xf numFmtId="0" fontId="37" fillId="0" borderId="7" xfId="3" applyFont="1" applyBorder="1" applyAlignment="1">
      <alignment horizontal="center"/>
    </xf>
    <xf numFmtId="0" fontId="49" fillId="13" borderId="6" xfId="0" applyFont="1" applyFill="1" applyBorder="1"/>
    <xf numFmtId="0" fontId="50" fillId="13" borderId="8" xfId="0" applyFont="1" applyFill="1" applyBorder="1"/>
    <xf numFmtId="0" fontId="50" fillId="13" borderId="7" xfId="0" applyFont="1" applyFill="1" applyBorder="1"/>
    <xf numFmtId="0" fontId="51" fillId="0" borderId="12" xfId="0" applyFont="1" applyBorder="1"/>
    <xf numFmtId="0" fontId="51" fillId="0" borderId="0" xfId="0" applyFont="1"/>
    <xf numFmtId="14" fontId="51" fillId="0" borderId="2" xfId="0" applyNumberFormat="1" applyFont="1" applyBorder="1"/>
    <xf numFmtId="0" fontId="52" fillId="0" borderId="9" xfId="0" applyFont="1" applyBorder="1"/>
    <xf numFmtId="0" fontId="52" fillId="0" borderId="1" xfId="0" applyFont="1" applyBorder="1"/>
    <xf numFmtId="14" fontId="52" fillId="0" borderId="10" xfId="0" applyNumberFormat="1" applyFont="1" applyBorder="1"/>
    <xf numFmtId="0" fontId="50" fillId="0" borderId="0" xfId="0" applyFont="1" applyAlignment="1">
      <alignment horizontal="center"/>
    </xf>
    <xf numFmtId="0" fontId="62" fillId="4" borderId="17" xfId="0" applyFont="1" applyFill="1" applyBorder="1" applyAlignment="1" applyProtection="1">
      <alignment horizontal="centerContinuous"/>
      <protection locked="0"/>
    </xf>
    <xf numFmtId="0" fontId="54" fillId="4" borderId="28" xfId="0" applyFont="1" applyFill="1" applyBorder="1" applyAlignment="1" applyProtection="1">
      <alignment horizontal="centerContinuous"/>
      <protection locked="0"/>
    </xf>
    <xf numFmtId="0" fontId="54" fillId="4" borderId="4" xfId="0" applyFont="1" applyFill="1" applyBorder="1" applyAlignment="1" applyProtection="1">
      <alignment horizontal="centerContinuous"/>
      <protection locked="0"/>
    </xf>
    <xf numFmtId="0" fontId="54" fillId="4" borderId="19" xfId="0" applyFont="1" applyFill="1" applyBorder="1" applyAlignment="1" applyProtection="1">
      <alignment horizontal="centerContinuous"/>
      <protection locked="0"/>
    </xf>
    <xf numFmtId="0" fontId="54" fillId="4" borderId="17" xfId="0" applyFont="1" applyFill="1" applyBorder="1" applyAlignment="1" applyProtection="1">
      <alignment horizontal="centerContinuous"/>
      <protection locked="0"/>
    </xf>
    <xf numFmtId="0" fontId="54" fillId="4" borderId="18" xfId="0" applyFont="1" applyFill="1" applyBorder="1" applyAlignment="1" applyProtection="1">
      <alignment horizontal="centerContinuous"/>
      <protection locked="0"/>
    </xf>
    <xf numFmtId="0" fontId="54" fillId="4" borderId="23" xfId="0" applyFont="1" applyFill="1" applyBorder="1" applyAlignment="1" applyProtection="1">
      <alignment horizontal="centerContinuous"/>
      <protection locked="0"/>
    </xf>
    <xf numFmtId="0" fontId="54" fillId="4" borderId="28" xfId="0" applyFont="1" applyFill="1" applyBorder="1" applyProtection="1">
      <protection locked="0"/>
    </xf>
    <xf numFmtId="0" fontId="54" fillId="4" borderId="4" xfId="0" applyFont="1" applyFill="1" applyBorder="1" applyProtection="1">
      <protection locked="0"/>
    </xf>
    <xf numFmtId="0" fontId="54" fillId="4" borderId="23" xfId="0" applyFont="1" applyFill="1" applyBorder="1" applyProtection="1">
      <protection locked="0"/>
    </xf>
    <xf numFmtId="0" fontId="55" fillId="3" borderId="14" xfId="0" applyFont="1" applyFill="1" applyBorder="1" applyAlignment="1" applyProtection="1">
      <alignment horizontal="centerContinuous"/>
      <protection locked="0"/>
    </xf>
    <xf numFmtId="0" fontId="55" fillId="3" borderId="4" xfId="0" applyFont="1" applyFill="1" applyBorder="1" applyAlignment="1" applyProtection="1">
      <alignment horizontal="centerContinuous"/>
      <protection locked="0"/>
    </xf>
    <xf numFmtId="0" fontId="57" fillId="3" borderId="4" xfId="0" applyFont="1" applyFill="1" applyBorder="1" applyAlignment="1" applyProtection="1">
      <alignment horizontal="centerContinuous"/>
      <protection locked="0"/>
    </xf>
    <xf numFmtId="0" fontId="57" fillId="3" borderId="14" xfId="0" applyFont="1" applyFill="1" applyBorder="1" applyAlignment="1" applyProtection="1">
      <alignment horizontal="centerContinuous"/>
      <protection locked="0"/>
    </xf>
    <xf numFmtId="0" fontId="55" fillId="3" borderId="4" xfId="0" applyFont="1" applyFill="1" applyBorder="1" applyAlignment="1" applyProtection="1">
      <alignment horizontal="left"/>
      <protection locked="0"/>
    </xf>
    <xf numFmtId="0" fontId="51" fillId="3" borderId="4" xfId="0" applyFont="1" applyFill="1" applyBorder="1" applyAlignment="1" applyProtection="1">
      <alignment horizontal="center"/>
      <protection locked="0"/>
    </xf>
    <xf numFmtId="0" fontId="50" fillId="3" borderId="14" xfId="0" applyFont="1" applyFill="1" applyBorder="1" applyAlignment="1" applyProtection="1">
      <alignment horizontal="centerContinuous"/>
      <protection locked="0"/>
    </xf>
    <xf numFmtId="0" fontId="50" fillId="3" borderId="14" xfId="0" applyFont="1" applyFill="1" applyBorder="1" applyAlignment="1" applyProtection="1">
      <alignment horizontal="left"/>
      <protection locked="0"/>
    </xf>
    <xf numFmtId="0" fontId="50" fillId="3" borderId="35" xfId="0" applyFont="1" applyFill="1" applyBorder="1" applyProtection="1">
      <protection locked="0"/>
    </xf>
    <xf numFmtId="0" fontId="55" fillId="3" borderId="26" xfId="0" applyFont="1" applyFill="1" applyBorder="1" applyProtection="1">
      <protection locked="0"/>
    </xf>
    <xf numFmtId="0" fontId="55" fillId="3" borderId="63" xfId="0" applyFont="1" applyFill="1" applyBorder="1" applyProtection="1">
      <protection locked="0"/>
    </xf>
    <xf numFmtId="14" fontId="59" fillId="0" borderId="8" xfId="0" applyNumberFormat="1" applyFont="1" applyBorder="1" applyAlignment="1" applyProtection="1">
      <alignment horizontal="left"/>
      <protection locked="0"/>
    </xf>
    <xf numFmtId="18" fontId="59" fillId="15" borderId="8" xfId="0" applyNumberFormat="1" applyFont="1" applyFill="1" applyBorder="1" applyProtection="1">
      <protection locked="0"/>
    </xf>
    <xf numFmtId="165" fontId="59" fillId="0" borderId="7" xfId="0" applyNumberFormat="1" applyFont="1" applyBorder="1" applyAlignment="1" applyProtection="1">
      <alignment horizontal="right"/>
      <protection locked="0"/>
    </xf>
    <xf numFmtId="14" fontId="59" fillId="0" borderId="8" xfId="0" applyNumberFormat="1" applyFont="1" applyBorder="1" applyAlignment="1" applyProtection="1">
      <alignment horizontal="center"/>
      <protection locked="0"/>
    </xf>
    <xf numFmtId="0" fontId="59" fillId="15" borderId="8" xfId="0" applyFont="1" applyFill="1" applyBorder="1" applyProtection="1">
      <protection locked="0"/>
    </xf>
    <xf numFmtId="165" fontId="59" fillId="0" borderId="7" xfId="0" applyNumberFormat="1" applyFont="1" applyBorder="1" applyAlignment="1" applyProtection="1">
      <alignment horizontal="center"/>
      <protection locked="0"/>
    </xf>
    <xf numFmtId="0" fontId="59" fillId="0" borderId="11" xfId="0" applyFont="1" applyBorder="1" applyAlignment="1" applyProtection="1">
      <alignment horizontal="left"/>
      <protection locked="0"/>
    </xf>
    <xf numFmtId="14" fontId="59" fillId="0" borderId="1" xfId="0" applyNumberFormat="1" applyFont="1" applyBorder="1" applyAlignment="1" applyProtection="1">
      <alignment horizontal="right"/>
      <protection locked="0"/>
    </xf>
    <xf numFmtId="0" fontId="59" fillId="15" borderId="1" xfId="0" applyFont="1" applyFill="1" applyBorder="1" applyProtection="1">
      <protection locked="0"/>
    </xf>
    <xf numFmtId="165" fontId="59" fillId="0" borderId="10" xfId="0" applyNumberFormat="1" applyFont="1" applyBorder="1" applyAlignment="1" applyProtection="1">
      <alignment horizontal="left"/>
      <protection locked="0"/>
    </xf>
    <xf numFmtId="0" fontId="55" fillId="4" borderId="17" xfId="0" applyFont="1" applyFill="1" applyBorder="1" applyProtection="1">
      <protection locked="0"/>
    </xf>
    <xf numFmtId="0" fontId="56" fillId="4" borderId="18" xfId="0" applyFont="1" applyFill="1" applyBorder="1" applyProtection="1">
      <protection locked="0"/>
    </xf>
    <xf numFmtId="0" fontId="57" fillId="4" borderId="18" xfId="0" applyFont="1" applyFill="1" applyBorder="1" applyProtection="1">
      <protection locked="0"/>
    </xf>
    <xf numFmtId="0" fontId="57" fillId="4" borderId="18" xfId="0" applyFont="1" applyFill="1" applyBorder="1" applyAlignment="1" applyProtection="1">
      <alignment horizontal="left"/>
      <protection locked="0"/>
    </xf>
    <xf numFmtId="0" fontId="55" fillId="4" borderId="18" xfId="0" applyFont="1" applyFill="1" applyBorder="1" applyProtection="1">
      <protection locked="0"/>
    </xf>
    <xf numFmtId="0" fontId="56" fillId="0" borderId="18" xfId="0" applyFont="1" applyBorder="1" applyProtection="1">
      <protection locked="0"/>
    </xf>
    <xf numFmtId="0" fontId="50" fillId="0" borderId="5" xfId="0" applyFont="1" applyBorder="1" applyAlignment="1" applyProtection="1">
      <alignment horizontal="center"/>
      <protection locked="0"/>
    </xf>
    <xf numFmtId="44" fontId="59" fillId="0" borderId="18" xfId="2" applyFont="1" applyFill="1" applyBorder="1" applyAlignment="1" applyProtection="1">
      <protection locked="0"/>
    </xf>
    <xf numFmtId="0" fontId="56" fillId="0" borderId="19" xfId="0" applyFont="1" applyBorder="1" applyProtection="1">
      <protection locked="0"/>
    </xf>
    <xf numFmtId="8" fontId="59" fillId="3" borderId="0" xfId="2" applyNumberFormat="1" applyFont="1" applyFill="1" applyBorder="1" applyAlignment="1" applyProtection="1">
      <protection locked="0"/>
    </xf>
    <xf numFmtId="44" fontId="59" fillId="3" borderId="0" xfId="2" applyFont="1" applyFill="1" applyBorder="1" applyAlignment="1" applyProtection="1">
      <alignment horizontal="right"/>
      <protection locked="0"/>
    </xf>
    <xf numFmtId="0" fontId="56" fillId="4" borderId="8" xfId="0" applyFont="1" applyFill="1" applyBorder="1" applyProtection="1">
      <protection locked="0"/>
    </xf>
    <xf numFmtId="0" fontId="50" fillId="3" borderId="53" xfId="0" applyFont="1" applyFill="1" applyBorder="1" applyAlignment="1" applyProtection="1">
      <alignment horizontal="center"/>
      <protection locked="0"/>
    </xf>
    <xf numFmtId="2" fontId="50" fillId="3" borderId="22" xfId="2" applyNumberFormat="1" applyFont="1" applyFill="1" applyBorder="1" applyAlignment="1" applyProtection="1">
      <alignment horizontal="center"/>
      <protection locked="0"/>
    </xf>
    <xf numFmtId="2" fontId="55" fillId="0" borderId="15" xfId="0" applyNumberFormat="1" applyFont="1" applyBorder="1" applyAlignment="1" applyProtection="1">
      <alignment horizontal="center"/>
      <protection locked="0"/>
    </xf>
    <xf numFmtId="14" fontId="67" fillId="0" borderId="15" xfId="0" applyNumberFormat="1" applyFont="1" applyBorder="1" applyAlignment="1" applyProtection="1">
      <alignment horizontal="left"/>
      <protection locked="0"/>
    </xf>
    <xf numFmtId="166" fontId="50" fillId="0" borderId="5" xfId="2" applyNumberFormat="1" applyFont="1" applyFill="1" applyBorder="1" applyProtection="1">
      <protection locked="0"/>
    </xf>
    <xf numFmtId="43" fontId="66" fillId="0" borderId="0" xfId="1" applyFont="1" applyFill="1" applyBorder="1" applyAlignment="1" applyProtection="1">
      <protection locked="0"/>
    </xf>
    <xf numFmtId="0" fontId="55" fillId="0" borderId="0" xfId="1" applyNumberFormat="1" applyFont="1" applyFill="1" applyBorder="1" applyAlignment="1" applyProtection="1">
      <alignment horizontal="left"/>
      <protection locked="0"/>
    </xf>
    <xf numFmtId="43" fontId="58" fillId="0" borderId="2" xfId="1" applyFont="1" applyFill="1" applyBorder="1" applyAlignment="1" applyProtection="1">
      <protection locked="0"/>
    </xf>
    <xf numFmtId="44" fontId="65" fillId="0" borderId="0" xfId="2" applyFont="1" applyFill="1" applyBorder="1" applyAlignment="1" applyProtection="1">
      <alignment horizontal="left"/>
      <protection locked="0"/>
    </xf>
    <xf numFmtId="0" fontId="55" fillId="0" borderId="0" xfId="1" applyNumberFormat="1" applyFont="1" applyFill="1" applyBorder="1" applyAlignment="1" applyProtection="1">
      <alignment horizontal="centerContinuous"/>
      <protection locked="0"/>
    </xf>
    <xf numFmtId="0" fontId="56" fillId="0" borderId="1" xfId="0" applyFont="1" applyBorder="1" applyProtection="1">
      <protection locked="0"/>
    </xf>
    <xf numFmtId="43" fontId="59" fillId="0" borderId="10" xfId="1" applyFont="1" applyFill="1" applyBorder="1" applyAlignment="1" applyProtection="1">
      <alignment horizontal="left"/>
      <protection locked="0"/>
    </xf>
    <xf numFmtId="14" fontId="51" fillId="0" borderId="10" xfId="1" applyNumberFormat="1" applyFont="1" applyFill="1" applyBorder="1" applyAlignment="1" applyProtection="1">
      <alignment horizontal="center"/>
      <protection locked="0"/>
    </xf>
    <xf numFmtId="43" fontId="56" fillId="0" borderId="1" xfId="1" applyFont="1" applyFill="1" applyBorder="1" applyProtection="1">
      <protection locked="0"/>
    </xf>
    <xf numFmtId="43" fontId="51" fillId="0" borderId="10" xfId="1" applyFont="1" applyFill="1" applyBorder="1" applyAlignment="1" applyProtection="1">
      <alignment horizontal="left"/>
      <protection locked="0"/>
    </xf>
    <xf numFmtId="0" fontId="55" fillId="0" borderId="9" xfId="1" applyNumberFormat="1" applyFont="1" applyFill="1" applyBorder="1" applyAlignment="1" applyProtection="1">
      <alignment horizontal="centerContinuous"/>
      <protection locked="0"/>
    </xf>
    <xf numFmtId="0" fontId="55" fillId="3" borderId="6" xfId="1" applyNumberFormat="1" applyFont="1" applyFill="1" applyBorder="1" applyAlignment="1" applyProtection="1">
      <alignment horizontal="left"/>
      <protection locked="0"/>
    </xf>
    <xf numFmtId="0" fontId="66" fillId="3" borderId="8" xfId="1" applyNumberFormat="1" applyFont="1" applyFill="1" applyBorder="1" applyAlignment="1" applyProtection="1">
      <alignment horizontal="left"/>
      <protection locked="0"/>
    </xf>
    <xf numFmtId="0" fontId="66" fillId="3" borderId="8" xfId="1" applyNumberFormat="1" applyFont="1" applyFill="1" applyBorder="1" applyAlignment="1" applyProtection="1">
      <alignment horizontal="centerContinuous"/>
      <protection locked="0"/>
    </xf>
    <xf numFmtId="0" fontId="66" fillId="3" borderId="7" xfId="1" applyNumberFormat="1" applyFont="1" applyFill="1" applyBorder="1" applyAlignment="1" applyProtection="1">
      <alignment horizontal="centerContinuous"/>
      <protection locked="0"/>
    </xf>
    <xf numFmtId="43" fontId="50" fillId="3" borderId="12" xfId="1" applyFont="1" applyFill="1" applyBorder="1" applyAlignment="1" applyProtection="1">
      <alignment horizontal="left"/>
      <protection locked="0"/>
    </xf>
    <xf numFmtId="0" fontId="50" fillId="3" borderId="25" xfId="1" applyNumberFormat="1" applyFont="1" applyFill="1" applyBorder="1" applyAlignment="1" applyProtection="1">
      <alignment horizontal="centerContinuous"/>
      <protection locked="0"/>
    </xf>
    <xf numFmtId="43" fontId="50" fillId="3" borderId="6" xfId="1" applyFont="1" applyFill="1" applyBorder="1" applyAlignment="1" applyProtection="1">
      <alignment horizontal="left"/>
      <protection locked="0"/>
    </xf>
    <xf numFmtId="43" fontId="50" fillId="3" borderId="6" xfId="1" applyFont="1" applyFill="1" applyBorder="1" applyAlignment="1" applyProtection="1">
      <alignment horizontal="centerContinuous"/>
      <protection locked="0"/>
    </xf>
    <xf numFmtId="14" fontId="55" fillId="0" borderId="0" xfId="1" applyNumberFormat="1" applyFont="1" applyFill="1" applyBorder="1" applyAlignment="1" applyProtection="1">
      <alignment horizontal="left" vertical="center"/>
      <protection locked="0"/>
    </xf>
    <xf numFmtId="0" fontId="51" fillId="0" borderId="0" xfId="1" applyNumberFormat="1" applyFont="1" applyFill="1" applyBorder="1" applyAlignment="1" applyProtection="1">
      <alignment horizontal="left"/>
      <protection locked="0"/>
    </xf>
    <xf numFmtId="0" fontId="51" fillId="0" borderId="2" xfId="1" applyNumberFormat="1" applyFont="1" applyFill="1" applyBorder="1" applyAlignment="1" applyProtection="1">
      <alignment horizontal="left"/>
      <protection locked="0"/>
    </xf>
    <xf numFmtId="0" fontId="77" fillId="2" borderId="2" xfId="0" applyFont="1" applyFill="1" applyBorder="1" applyAlignment="1" applyProtection="1">
      <alignment horizontal="centerContinuous"/>
      <protection locked="0"/>
    </xf>
    <xf numFmtId="0" fontId="76" fillId="2" borderId="31" xfId="0" applyFont="1" applyFill="1" applyBorder="1" applyAlignment="1" applyProtection="1">
      <alignment horizontal="centerContinuous"/>
      <protection locked="0"/>
    </xf>
    <xf numFmtId="0" fontId="74" fillId="2" borderId="26" xfId="0" applyFont="1" applyFill="1" applyBorder="1" applyAlignment="1" applyProtection="1">
      <alignment horizontal="centerContinuous"/>
      <protection locked="0"/>
    </xf>
    <xf numFmtId="0" fontId="74" fillId="2" borderId="33" xfId="0" applyFont="1" applyFill="1" applyBorder="1" applyAlignment="1" applyProtection="1">
      <alignment horizontal="centerContinuous"/>
      <protection locked="0"/>
    </xf>
    <xf numFmtId="0" fontId="66" fillId="0" borderId="1" xfId="0" applyFont="1" applyBorder="1" applyProtection="1">
      <protection locked="0"/>
    </xf>
    <xf numFmtId="0" fontId="79" fillId="3" borderId="1" xfId="0" applyFont="1" applyFill="1" applyBorder="1" applyAlignment="1" applyProtection="1">
      <alignment horizontal="centerContinuous"/>
      <protection locked="0"/>
    </xf>
    <xf numFmtId="0" fontId="53" fillId="3" borderId="10" xfId="0" applyFont="1" applyFill="1" applyBorder="1" applyAlignment="1" applyProtection="1">
      <alignment horizontal="centerContinuous"/>
      <protection locked="0"/>
    </xf>
    <xf numFmtId="0" fontId="53" fillId="3" borderId="8" xfId="0" applyFont="1" applyFill="1" applyBorder="1" applyAlignment="1" applyProtection="1">
      <alignment horizontal="centerContinuous"/>
      <protection locked="0"/>
    </xf>
    <xf numFmtId="0" fontId="53" fillId="3" borderId="37" xfId="0" applyFont="1" applyFill="1" applyBorder="1" applyAlignment="1" applyProtection="1">
      <alignment horizontal="centerContinuous"/>
      <protection locked="0"/>
    </xf>
    <xf numFmtId="0" fontId="80" fillId="3" borderId="50" xfId="0" applyFont="1" applyFill="1" applyBorder="1" applyAlignment="1" applyProtection="1">
      <alignment horizontal="centerContinuous"/>
      <protection locked="0"/>
    </xf>
    <xf numFmtId="0" fontId="81" fillId="3" borderId="8" xfId="0" applyFont="1" applyFill="1" applyBorder="1" applyAlignment="1" applyProtection="1">
      <alignment horizontal="centerContinuous"/>
      <protection locked="0"/>
    </xf>
    <xf numFmtId="0" fontId="66" fillId="0" borderId="51" xfId="0" applyFont="1" applyBorder="1" applyAlignment="1" applyProtection="1">
      <alignment horizontal="left" vertical="center"/>
      <protection locked="0"/>
    </xf>
    <xf numFmtId="0" fontId="66" fillId="0" borderId="52" xfId="0" applyFont="1" applyBorder="1" applyAlignment="1" applyProtection="1">
      <alignment horizontal="left" vertical="center"/>
      <protection locked="0"/>
    </xf>
    <xf numFmtId="44" fontId="51" fillId="15" borderId="36" xfId="2" applyFont="1" applyFill="1" applyBorder="1" applyProtection="1"/>
    <xf numFmtId="18" fontId="55" fillId="0" borderId="11" xfId="0" applyNumberFormat="1" applyFont="1" applyBorder="1" applyAlignment="1" applyProtection="1">
      <alignment horizontal="left"/>
      <protection locked="0"/>
    </xf>
    <xf numFmtId="0" fontId="55" fillId="0" borderId="11" xfId="0" applyFont="1" applyBorder="1" applyAlignment="1" applyProtection="1">
      <alignment horizontal="left"/>
      <protection locked="0"/>
    </xf>
    <xf numFmtId="0" fontId="55" fillId="3" borderId="19" xfId="0" applyFont="1" applyFill="1" applyBorder="1" applyAlignment="1" applyProtection="1">
      <alignment horizontal="center"/>
      <protection locked="0"/>
    </xf>
    <xf numFmtId="0" fontId="50" fillId="7" borderId="17" xfId="0" applyFont="1" applyFill="1" applyBorder="1" applyAlignment="1" applyProtection="1">
      <alignment horizontal="left"/>
      <protection locked="0"/>
    </xf>
    <xf numFmtId="0" fontId="50" fillId="7" borderId="28" xfId="0" applyFont="1" applyFill="1" applyBorder="1" applyAlignment="1" applyProtection="1">
      <alignment horizontal="left"/>
      <protection locked="0"/>
    </xf>
    <xf numFmtId="0" fontId="50" fillId="6" borderId="17" xfId="0" applyFont="1" applyFill="1" applyBorder="1" applyAlignment="1" applyProtection="1">
      <alignment horizontal="left"/>
      <protection locked="0"/>
    </xf>
    <xf numFmtId="0" fontId="50" fillId="6" borderId="4" xfId="0" applyFont="1" applyFill="1" applyBorder="1" applyAlignment="1" applyProtection="1">
      <alignment horizontal="left"/>
      <protection locked="0"/>
    </xf>
    <xf numFmtId="0" fontId="56" fillId="4" borderId="4" xfId="0" applyFont="1" applyFill="1" applyBorder="1" applyProtection="1">
      <protection locked="0"/>
    </xf>
    <xf numFmtId="0" fontId="56" fillId="4" borderId="23" xfId="0" applyFont="1" applyFill="1" applyBorder="1" applyProtection="1">
      <protection locked="0"/>
    </xf>
    <xf numFmtId="166" fontId="82" fillId="0" borderId="5" xfId="2" applyNumberFormat="1" applyFont="1" applyFill="1" applyBorder="1" applyAlignment="1" applyProtection="1">
      <protection locked="0"/>
    </xf>
    <xf numFmtId="0" fontId="9" fillId="0" borderId="0" xfId="0" applyFont="1" applyBorder="1" applyProtection="1">
      <protection locked="0"/>
    </xf>
    <xf numFmtId="0" fontId="12" fillId="0" borderId="0" xfId="0" applyFont="1" applyBorder="1" applyProtection="1">
      <protection locked="0"/>
    </xf>
    <xf numFmtId="0" fontId="14" fillId="0" borderId="0" xfId="0" applyFont="1" applyBorder="1" applyProtection="1">
      <protection locked="0"/>
    </xf>
    <xf numFmtId="0" fontId="0" fillId="0" borderId="0" xfId="0" applyBorder="1" applyProtection="1">
      <protection locked="0"/>
    </xf>
    <xf numFmtId="0" fontId="16" fillId="0" borderId="0" xfId="0" applyFont="1" applyBorder="1" applyProtection="1">
      <protection locked="0"/>
    </xf>
    <xf numFmtId="0" fontId="5" fillId="0" borderId="0" xfId="0" applyFont="1" applyBorder="1" applyProtection="1">
      <protection locked="0"/>
    </xf>
    <xf numFmtId="0" fontId="11" fillId="0" borderId="0" xfId="0" applyFont="1" applyBorder="1" applyProtection="1">
      <protection locked="0"/>
    </xf>
    <xf numFmtId="0" fontId="55" fillId="0" borderId="31" xfId="0" applyFont="1" applyBorder="1" applyProtection="1">
      <protection locked="0"/>
    </xf>
    <xf numFmtId="0" fontId="55" fillId="0" borderId="31" xfId="0" applyFont="1" applyBorder="1" applyAlignment="1" applyProtection="1">
      <protection locked="0"/>
    </xf>
    <xf numFmtId="0" fontId="55" fillId="3" borderId="28" xfId="0" applyFont="1" applyFill="1" applyBorder="1" applyAlignment="1" applyProtection="1">
      <alignment horizontal="centerContinuous"/>
      <protection locked="0"/>
    </xf>
    <xf numFmtId="0" fontId="59" fillId="0" borderId="52" xfId="0" applyFont="1" applyBorder="1" applyAlignment="1" applyProtection="1">
      <alignment horizontal="center"/>
      <protection locked="0"/>
    </xf>
    <xf numFmtId="0" fontId="59" fillId="0" borderId="52" xfId="0" applyFont="1" applyBorder="1" applyProtection="1">
      <protection locked="0"/>
    </xf>
    <xf numFmtId="0" fontId="55" fillId="3" borderId="31" xfId="0" applyFont="1" applyFill="1" applyBorder="1" applyProtection="1">
      <protection locked="0"/>
    </xf>
    <xf numFmtId="0" fontId="56" fillId="3" borderId="0" xfId="0" applyFont="1" applyFill="1" applyBorder="1" applyProtection="1">
      <protection locked="0"/>
    </xf>
    <xf numFmtId="0" fontId="59" fillId="3" borderId="0" xfId="0" applyFont="1" applyFill="1" applyBorder="1" applyAlignment="1" applyProtection="1">
      <alignment horizontal="center"/>
      <protection locked="0"/>
    </xf>
    <xf numFmtId="0" fontId="50" fillId="3" borderId="0" xfId="0" applyFont="1" applyFill="1" applyBorder="1" applyProtection="1">
      <protection locked="0"/>
    </xf>
    <xf numFmtId="0" fontId="59" fillId="3" borderId="0" xfId="0" applyFont="1" applyFill="1" applyBorder="1" applyAlignment="1" applyProtection="1">
      <alignment horizontal="left"/>
      <protection locked="0"/>
    </xf>
    <xf numFmtId="0" fontId="56" fillId="3" borderId="32" xfId="0" applyFont="1" applyFill="1" applyBorder="1" applyProtection="1">
      <protection locked="0"/>
    </xf>
    <xf numFmtId="0" fontId="50" fillId="4" borderId="42" xfId="0" applyFont="1" applyFill="1" applyBorder="1" applyProtection="1">
      <protection locked="0"/>
    </xf>
    <xf numFmtId="0" fontId="56" fillId="4" borderId="58" xfId="0" applyFont="1" applyFill="1" applyBorder="1" applyProtection="1">
      <protection locked="0"/>
    </xf>
    <xf numFmtId="0" fontId="70" fillId="2" borderId="31" xfId="0" applyFont="1" applyFill="1" applyBorder="1" applyAlignment="1" applyProtection="1">
      <alignment horizontal="centerContinuous"/>
      <protection locked="0"/>
    </xf>
    <xf numFmtId="0" fontId="71" fillId="2" borderId="0" xfId="0" applyFont="1" applyFill="1" applyBorder="1" applyAlignment="1" applyProtection="1">
      <alignment horizontal="centerContinuous"/>
      <protection locked="0"/>
    </xf>
    <xf numFmtId="0" fontId="71" fillId="2" borderId="32" xfId="0" applyFont="1" applyFill="1" applyBorder="1" applyAlignment="1" applyProtection="1">
      <alignment horizontal="centerContinuous"/>
      <protection locked="0"/>
    </xf>
    <xf numFmtId="14" fontId="55" fillId="0" borderId="64" xfId="0" applyNumberFormat="1" applyFont="1" applyBorder="1" applyAlignment="1" applyProtection="1">
      <alignment horizontal="center"/>
      <protection locked="0"/>
    </xf>
    <xf numFmtId="14" fontId="55" fillId="0" borderId="51" xfId="0" applyNumberFormat="1" applyFont="1" applyBorder="1" applyProtection="1">
      <protection locked="0"/>
    </xf>
    <xf numFmtId="14" fontId="67" fillId="0" borderId="64" xfId="0" applyNumberFormat="1" applyFont="1" applyBorder="1" applyAlignment="1" applyProtection="1">
      <alignment horizontal="center"/>
      <protection locked="0"/>
    </xf>
    <xf numFmtId="166" fontId="50" fillId="0" borderId="36" xfId="2" applyNumberFormat="1" applyFont="1" applyFill="1" applyBorder="1" applyAlignment="1" applyProtection="1">
      <protection locked="0"/>
    </xf>
    <xf numFmtId="0" fontId="64" fillId="0" borderId="31" xfId="0" applyFont="1" applyBorder="1" applyAlignment="1" applyProtection="1">
      <alignment horizontal="left"/>
      <protection locked="0"/>
    </xf>
    <xf numFmtId="0" fontId="56" fillId="0" borderId="0" xfId="0" applyFont="1" applyBorder="1" applyProtection="1">
      <protection locked="0"/>
    </xf>
    <xf numFmtId="0" fontId="67" fillId="0" borderId="74" xfId="0" applyFont="1" applyBorder="1" applyAlignment="1" applyProtection="1">
      <alignment horizontal="left"/>
      <protection locked="0"/>
    </xf>
    <xf numFmtId="43" fontId="50" fillId="3" borderId="52" xfId="1" applyFont="1" applyFill="1" applyBorder="1" applyAlignment="1" applyProtection="1">
      <alignment horizontal="left"/>
      <protection locked="0"/>
    </xf>
    <xf numFmtId="0" fontId="75" fillId="0" borderId="0" xfId="0" applyFont="1" applyBorder="1" applyAlignment="1" applyProtection="1">
      <alignment horizontal="centerContinuous"/>
      <protection locked="0"/>
    </xf>
    <xf numFmtId="14" fontId="59" fillId="0" borderId="52" xfId="1" applyNumberFormat="1" applyFont="1" applyFill="1" applyBorder="1" applyAlignment="1" applyProtection="1">
      <alignment horizontal="left" vertical="center"/>
      <protection locked="0"/>
    </xf>
    <xf numFmtId="0" fontId="77" fillId="2" borderId="0" xfId="0" applyFont="1" applyFill="1" applyBorder="1" applyAlignment="1" applyProtection="1">
      <alignment horizontal="centerContinuous"/>
      <protection locked="0"/>
    </xf>
    <xf numFmtId="0" fontId="74" fillId="2" borderId="0" xfId="0" applyFont="1" applyFill="1" applyBorder="1" applyAlignment="1" applyProtection="1">
      <alignment horizontal="centerContinuous"/>
      <protection locked="0"/>
    </xf>
    <xf numFmtId="0" fontId="78" fillId="2" borderId="0" xfId="0" applyFont="1" applyFill="1" applyBorder="1" applyAlignment="1" applyProtection="1">
      <alignment horizontal="centerContinuous"/>
      <protection locked="0"/>
    </xf>
    <xf numFmtId="0" fontId="67" fillId="0" borderId="31" xfId="0" applyFont="1" applyBorder="1" applyProtection="1">
      <protection locked="0"/>
    </xf>
    <xf numFmtId="0" fontId="56" fillId="0" borderId="0" xfId="0" applyFont="1" applyBorder="1" applyAlignment="1" applyProtection="1">
      <alignment horizontal="left"/>
      <protection locked="0"/>
    </xf>
    <xf numFmtId="44" fontId="59" fillId="15" borderId="65" xfId="2" applyFont="1" applyFill="1" applyBorder="1" applyProtection="1"/>
    <xf numFmtId="0" fontId="67" fillId="0" borderId="74" xfId="0" applyFont="1" applyBorder="1" applyProtection="1">
      <protection locked="0"/>
    </xf>
    <xf numFmtId="0" fontId="75" fillId="0" borderId="0" xfId="0" applyFont="1" applyBorder="1" applyProtection="1">
      <protection locked="0"/>
    </xf>
    <xf numFmtId="44" fontId="59" fillId="15" borderId="44" xfId="2" applyFont="1" applyFill="1" applyBorder="1" applyProtection="1"/>
    <xf numFmtId="0" fontId="53" fillId="3" borderId="42" xfId="0" applyFont="1" applyFill="1" applyBorder="1" applyAlignment="1" applyProtection="1">
      <alignment horizontal="left" vertical="center"/>
      <protection locked="0"/>
    </xf>
    <xf numFmtId="44" fontId="65" fillId="15" borderId="44" xfId="2" applyFont="1" applyFill="1" applyBorder="1" applyProtection="1"/>
    <xf numFmtId="0" fontId="80" fillId="0" borderId="75" xfId="0" applyFont="1" applyBorder="1" applyAlignment="1" applyProtection="1">
      <alignment horizontal="left" vertical="center"/>
      <protection locked="0"/>
    </xf>
    <xf numFmtId="0" fontId="55" fillId="3" borderId="16" xfId="0" applyFont="1" applyFill="1" applyBorder="1" applyAlignment="1" applyProtection="1">
      <alignment vertical="center"/>
      <protection locked="0"/>
    </xf>
    <xf numFmtId="0" fontId="50" fillId="3" borderId="20" xfId="0" applyFont="1" applyFill="1" applyBorder="1" applyAlignment="1" applyProtection="1">
      <alignment horizontal="center" vertical="center"/>
      <protection locked="0"/>
    </xf>
    <xf numFmtId="0" fontId="72" fillId="3" borderId="35" xfId="0" applyFont="1" applyFill="1" applyBorder="1" applyAlignment="1" applyProtection="1">
      <alignment horizontal="centerContinuous" vertical="center"/>
      <protection locked="0"/>
    </xf>
    <xf numFmtId="0" fontId="55" fillId="3" borderId="5" xfId="0" applyFont="1" applyFill="1" applyBorder="1" applyAlignment="1" applyProtection="1">
      <alignment horizontal="center"/>
      <protection locked="0"/>
    </xf>
    <xf numFmtId="0" fontId="50" fillId="3" borderId="21" xfId="0" applyFont="1" applyFill="1" applyBorder="1" applyAlignment="1" applyProtection="1">
      <alignment horizontal="center"/>
      <protection locked="0"/>
    </xf>
    <xf numFmtId="0" fontId="50" fillId="3" borderId="22" xfId="0" applyFont="1" applyFill="1" applyBorder="1" applyAlignment="1" applyProtection="1">
      <alignment horizontal="center"/>
      <protection locked="0"/>
    </xf>
    <xf numFmtId="44" fontId="50" fillId="3" borderId="21" xfId="2" applyFont="1" applyFill="1" applyBorder="1" applyAlignment="1" applyProtection="1">
      <alignment horizontal="center"/>
      <protection locked="0"/>
    </xf>
    <xf numFmtId="0" fontId="50" fillId="3" borderId="23" xfId="0" applyFont="1" applyFill="1" applyBorder="1" applyAlignment="1" applyProtection="1">
      <alignment horizontal="center"/>
      <protection locked="0"/>
    </xf>
    <xf numFmtId="0" fontId="55" fillId="0" borderId="52" xfId="1" applyNumberFormat="1" applyFont="1" applyFill="1" applyBorder="1" applyAlignment="1" applyProtection="1">
      <alignment horizontal="left" wrapText="1"/>
      <protection locked="0"/>
    </xf>
    <xf numFmtId="0" fontId="55" fillId="0" borderId="52" xfId="0" applyNumberFormat="1" applyFont="1" applyBorder="1" applyProtection="1">
      <protection locked="0"/>
    </xf>
    <xf numFmtId="0" fontId="55" fillId="0" borderId="73" xfId="1" applyNumberFormat="1" applyFont="1" applyFill="1" applyBorder="1" applyAlignment="1" applyProtection="1">
      <alignment horizontal="left" wrapText="1"/>
      <protection locked="0"/>
    </xf>
    <xf numFmtId="0" fontId="55" fillId="0" borderId="52" xfId="1" applyNumberFormat="1" applyFont="1" applyFill="1" applyBorder="1" applyAlignment="1" applyProtection="1">
      <alignment horizontal="left"/>
      <protection locked="0"/>
    </xf>
    <xf numFmtId="0" fontId="85" fillId="16" borderId="76" xfId="6" applyFont="1" applyFill="1" applyBorder="1" applyAlignment="1">
      <alignment horizontal="left" vertical="top" wrapText="1"/>
    </xf>
    <xf numFmtId="0" fontId="34" fillId="14" borderId="76" xfId="6" applyFont="1" applyFill="1" applyBorder="1" applyAlignment="1">
      <alignment horizontal="left" vertical="top" wrapText="1"/>
    </xf>
    <xf numFmtId="0" fontId="1" fillId="0" borderId="0" xfId="6"/>
    <xf numFmtId="0" fontId="34" fillId="16" borderId="0" xfId="6" applyFont="1" applyFill="1"/>
    <xf numFmtId="0" fontId="34" fillId="0" borderId="0" xfId="6" applyFont="1"/>
    <xf numFmtId="0" fontId="34" fillId="14" borderId="0" xfId="6" applyFont="1" applyFill="1"/>
    <xf numFmtId="0" fontId="1" fillId="14" borderId="0" xfId="6" applyFill="1"/>
    <xf numFmtId="16" fontId="34" fillId="16" borderId="0" xfId="6" applyNumberFormat="1" applyFont="1" applyFill="1"/>
    <xf numFmtId="16" fontId="34" fillId="16" borderId="0" xfId="6" quotePrefix="1" applyNumberFormat="1" applyFont="1" applyFill="1"/>
    <xf numFmtId="0" fontId="1" fillId="16" borderId="0" xfId="6" applyFill="1"/>
    <xf numFmtId="0" fontId="34" fillId="0" borderId="76" xfId="6" applyFont="1" applyFill="1" applyBorder="1" applyAlignment="1">
      <alignment horizontal="left" vertical="top" wrapText="1"/>
    </xf>
    <xf numFmtId="0" fontId="85" fillId="0" borderId="76" xfId="6" applyFont="1" applyFill="1" applyBorder="1" applyAlignment="1">
      <alignment horizontal="left" vertical="top"/>
    </xf>
    <xf numFmtId="0" fontId="85" fillId="0" borderId="76" xfId="6" applyFont="1" applyFill="1" applyBorder="1" applyAlignment="1">
      <alignment horizontal="left" vertical="top" wrapText="1"/>
    </xf>
    <xf numFmtId="0" fontId="1" fillId="0" borderId="0" xfId="6" applyFill="1"/>
    <xf numFmtId="0" fontId="34" fillId="0" borderId="0" xfId="6" applyFont="1" applyFill="1"/>
    <xf numFmtId="8" fontId="34" fillId="0" borderId="0" xfId="6" applyNumberFormat="1" applyFont="1" applyFill="1"/>
    <xf numFmtId="0" fontId="34" fillId="0" borderId="0" xfId="6" quotePrefix="1" applyFont="1" applyFill="1"/>
    <xf numFmtId="8" fontId="86" fillId="0" borderId="0" xfId="6" applyNumberFormat="1" applyFont="1" applyFill="1"/>
    <xf numFmtId="0" fontId="86" fillId="0" borderId="0" xfId="6" applyFont="1" applyFill="1"/>
    <xf numFmtId="44" fontId="34" fillId="0" borderId="0" xfId="6" applyNumberFormat="1" applyFont="1" applyFill="1"/>
    <xf numFmtId="166" fontId="55" fillId="0" borderId="11" xfId="2" applyNumberFormat="1" applyFont="1" applyFill="1" applyBorder="1" applyAlignment="1" applyProtection="1">
      <alignment horizontal="right"/>
      <protection locked="0"/>
    </xf>
    <xf numFmtId="166" fontId="55" fillId="0" borderId="11" xfId="1" applyNumberFormat="1" applyFont="1" applyFill="1" applyBorder="1" applyAlignment="1" applyProtection="1">
      <alignment horizontal="right"/>
      <protection locked="0"/>
    </xf>
    <xf numFmtId="0" fontId="56" fillId="0" borderId="11" xfId="0" applyFont="1" applyBorder="1" applyAlignment="1" applyProtection="1">
      <alignment horizontal="right"/>
      <protection locked="0"/>
    </xf>
    <xf numFmtId="16" fontId="34" fillId="0" borderId="0" xfId="6" applyNumberFormat="1" applyFont="1" applyFill="1"/>
    <xf numFmtId="16" fontId="34" fillId="0" borderId="0" xfId="6" quotePrefix="1" applyNumberFormat="1" applyFont="1" applyFill="1"/>
    <xf numFmtId="0" fontId="3" fillId="0" borderId="0" xfId="0" applyFont="1" applyAlignment="1" applyProtection="1">
      <alignment horizontal="left"/>
      <protection locked="0"/>
    </xf>
    <xf numFmtId="0" fontId="23" fillId="0" borderId="0" xfId="0" applyFont="1" applyAlignment="1" applyProtection="1">
      <alignment horizontal="left"/>
      <protection locked="0"/>
    </xf>
    <xf numFmtId="0" fontId="47" fillId="0" borderId="0" xfId="0" applyFont="1" applyAlignment="1" applyProtection="1">
      <alignment horizontal="left"/>
      <protection locked="0"/>
    </xf>
    <xf numFmtId="0" fontId="47" fillId="0" borderId="0" xfId="0" applyFont="1" applyAlignment="1" applyProtection="1">
      <protection locked="0"/>
    </xf>
    <xf numFmtId="0" fontId="23" fillId="0" borderId="0" xfId="0" applyFont="1" applyAlignment="1" applyProtection="1">
      <protection locked="0"/>
    </xf>
    <xf numFmtId="0" fontId="26" fillId="0" borderId="0" xfId="0" applyFont="1" applyAlignment="1" applyProtection="1">
      <protection locked="0"/>
    </xf>
    <xf numFmtId="0" fontId="9" fillId="0" borderId="0" xfId="0" applyFont="1" applyBorder="1" applyAlignment="1" applyProtection="1">
      <alignment horizontal="left"/>
      <protection locked="0"/>
    </xf>
    <xf numFmtId="0" fontId="9" fillId="0" borderId="0" xfId="0" applyFont="1" applyBorder="1" applyAlignment="1" applyProtection="1">
      <protection locked="0"/>
    </xf>
    <xf numFmtId="0" fontId="9" fillId="0" borderId="0" xfId="0" applyFont="1" applyAlignment="1" applyProtection="1">
      <protection locked="0"/>
    </xf>
    <xf numFmtId="0" fontId="7" fillId="0" borderId="0" xfId="0" applyFont="1" applyAlignment="1" applyProtection="1">
      <protection locked="0"/>
    </xf>
    <xf numFmtId="0" fontId="50" fillId="3" borderId="20" xfId="0" applyFont="1" applyFill="1" applyBorder="1" applyAlignment="1" applyProtection="1">
      <alignment horizontal="left" vertical="center" wrapText="1"/>
      <protection locked="0"/>
    </xf>
    <xf numFmtId="0" fontId="50" fillId="3" borderId="28" xfId="0" applyFont="1" applyFill="1" applyBorder="1" applyAlignment="1" applyProtection="1">
      <alignment horizontal="left" vertical="center" wrapText="1"/>
      <protection locked="0"/>
    </xf>
    <xf numFmtId="0" fontId="50" fillId="3" borderId="19" xfId="0" applyFont="1" applyFill="1" applyBorder="1" applyAlignment="1" applyProtection="1">
      <alignment horizontal="center" vertical="center"/>
      <protection locked="0"/>
    </xf>
    <xf numFmtId="2" fontId="50" fillId="0" borderId="5" xfId="1" applyNumberFormat="1" applyFont="1" applyFill="1" applyBorder="1" applyProtection="1">
      <protection locked="0"/>
    </xf>
    <xf numFmtId="2" fontId="55" fillId="0" borderId="11" xfId="1" applyNumberFormat="1" applyFont="1" applyFill="1" applyBorder="1" applyAlignment="1" applyProtection="1">
      <alignment horizontal="left"/>
      <protection locked="0"/>
    </xf>
    <xf numFmtId="0" fontId="50" fillId="0" borderId="11" xfId="2" applyNumberFormat="1" applyFont="1" applyFill="1" applyBorder="1" applyAlignment="1" applyProtection="1">
      <protection locked="0"/>
    </xf>
    <xf numFmtId="0" fontId="50" fillId="0" borderId="11" xfId="2" applyNumberFormat="1" applyFont="1" applyFill="1" applyBorder="1" applyAlignment="1" applyProtection="1">
      <alignment horizontal="right"/>
      <protection locked="0"/>
    </xf>
    <xf numFmtId="0" fontId="50" fillId="3" borderId="23" xfId="0" applyFont="1" applyFill="1" applyBorder="1" applyAlignment="1" applyProtection="1">
      <alignment horizontal="left" vertical="center" wrapText="1"/>
      <protection locked="0"/>
    </xf>
    <xf numFmtId="0" fontId="50" fillId="3" borderId="21" xfId="0" applyFont="1" applyFill="1" applyBorder="1" applyAlignment="1" applyProtection="1">
      <alignment horizontal="left" vertical="center" wrapText="1"/>
      <protection locked="0"/>
    </xf>
    <xf numFmtId="166" fontId="7" fillId="0" borderId="77" xfId="2" applyNumberFormat="1" applyFont="1" applyBorder="1" applyProtection="1">
      <protection locked="0"/>
    </xf>
    <xf numFmtId="166" fontId="7" fillId="0" borderId="11" xfId="2" applyNumberFormat="1" applyFont="1" applyBorder="1" applyProtection="1">
      <protection locked="0"/>
    </xf>
    <xf numFmtId="166" fontId="7" fillId="17" borderId="77" xfId="0" applyNumberFormat="1" applyFont="1" applyFill="1" applyBorder="1" applyProtection="1">
      <protection locked="0"/>
    </xf>
    <xf numFmtId="166" fontId="50" fillId="17" borderId="5" xfId="2" applyNumberFormat="1" applyFont="1" applyFill="1" applyBorder="1" applyProtection="1">
      <protection locked="0"/>
    </xf>
    <xf numFmtId="166" fontId="59" fillId="15" borderId="44" xfId="2" applyNumberFormat="1" applyFont="1" applyFill="1" applyBorder="1" applyProtection="1"/>
    <xf numFmtId="166" fontId="50" fillId="17" borderId="19" xfId="0" applyNumberFormat="1" applyFont="1" applyFill="1" applyBorder="1" applyAlignment="1" applyProtection="1">
      <alignment horizontal="right"/>
      <protection locked="0"/>
    </xf>
    <xf numFmtId="166" fontId="90" fillId="0" borderId="16" xfId="1" applyNumberFormat="1" applyFont="1" applyFill="1" applyBorder="1" applyAlignment="1" applyProtection="1">
      <alignment horizontal="center" vertical="center"/>
      <protection locked="0"/>
    </xf>
    <xf numFmtId="166" fontId="90" fillId="0" borderId="48" xfId="1" applyNumberFormat="1" applyFont="1" applyFill="1" applyBorder="1" applyAlignment="1" applyProtection="1">
      <alignment horizontal="center" vertical="center"/>
      <protection locked="0"/>
    </xf>
    <xf numFmtId="1" fontId="46" fillId="6" borderId="11" xfId="5" applyFont="1" applyFill="1" applyBorder="1" applyAlignment="1">
      <alignment horizontal="center" vertical="center" wrapText="1"/>
    </xf>
    <xf numFmtId="1" fontId="7" fillId="6" borderId="11" xfId="5" applyFont="1" applyFill="1" applyBorder="1"/>
    <xf numFmtId="1" fontId="7" fillId="6" borderId="11" xfId="5" applyFont="1" applyFill="1" applyBorder="1" applyAlignment="1">
      <alignment horizontal="center"/>
    </xf>
    <xf numFmtId="1" fontId="32" fillId="6" borderId="11" xfId="5" applyFont="1" applyFill="1" applyBorder="1" applyAlignment="1">
      <alignment horizontal="center"/>
    </xf>
    <xf numFmtId="1" fontId="4" fillId="6" borderId="11" xfId="5" applyFill="1" applyBorder="1"/>
    <xf numFmtId="0" fontId="80" fillId="0" borderId="34" xfId="0" applyFont="1" applyBorder="1" applyAlignment="1" applyProtection="1">
      <alignment horizontal="center" vertical="center"/>
      <protection locked="0"/>
    </xf>
    <xf numFmtId="43" fontId="51" fillId="0" borderId="12" xfId="1" applyFont="1" applyFill="1" applyBorder="1" applyAlignment="1" applyProtection="1">
      <alignment horizontal="center"/>
      <protection locked="0"/>
    </xf>
    <xf numFmtId="43" fontId="51" fillId="0" borderId="2" xfId="1" applyFont="1" applyFill="1" applyBorder="1" applyAlignment="1" applyProtection="1">
      <alignment horizontal="center"/>
      <protection locked="0"/>
    </xf>
    <xf numFmtId="0" fontId="50" fillId="15" borderId="0" xfId="0" applyFont="1" applyFill="1" applyBorder="1" applyAlignment="1" applyProtection="1">
      <alignment horizontal="left"/>
      <protection locked="0"/>
    </xf>
    <xf numFmtId="0" fontId="59" fillId="15" borderId="0" xfId="0" applyFont="1" applyFill="1" applyBorder="1" applyAlignment="1" applyProtection="1">
      <alignment horizontal="center"/>
      <protection locked="0"/>
    </xf>
    <xf numFmtId="0" fontId="59" fillId="15" borderId="32" xfId="0" applyFont="1" applyFill="1" applyBorder="1" applyAlignment="1" applyProtection="1">
      <alignment horizontal="center"/>
      <protection locked="0"/>
    </xf>
    <xf numFmtId="49" fontId="40" fillId="0" borderId="42" xfId="3" applyNumberFormat="1" applyFont="1" applyBorder="1"/>
    <xf numFmtId="49" fontId="40" fillId="0" borderId="43" xfId="3" applyNumberFormat="1" applyFont="1" applyBorder="1"/>
    <xf numFmtId="49" fontId="40" fillId="0" borderId="46" xfId="3" applyNumberFormat="1" applyFont="1" applyBorder="1"/>
    <xf numFmtId="167" fontId="55" fillId="0" borderId="15" xfId="0" applyNumberFormat="1" applyFont="1" applyBorder="1" applyAlignment="1" applyProtection="1">
      <alignment horizontal="left"/>
      <protection locked="0"/>
    </xf>
    <xf numFmtId="167" fontId="55" fillId="0" borderId="11" xfId="0" applyNumberFormat="1" applyFont="1" applyBorder="1" applyProtection="1">
      <protection locked="0"/>
    </xf>
    <xf numFmtId="0" fontId="49" fillId="3" borderId="28" xfId="0" applyFont="1" applyFill="1" applyBorder="1" applyAlignment="1" applyProtection="1">
      <alignment horizontal="center" wrapText="1"/>
      <protection locked="0"/>
    </xf>
    <xf numFmtId="0" fontId="51" fillId="0" borderId="4" xfId="0" applyFont="1" applyFill="1" applyBorder="1" applyAlignment="1" applyProtection="1">
      <protection locked="0"/>
    </xf>
    <xf numFmtId="0" fontId="51" fillId="0" borderId="23" xfId="0" applyFont="1" applyFill="1" applyBorder="1" applyAlignment="1" applyProtection="1">
      <protection locked="0"/>
    </xf>
    <xf numFmtId="0" fontId="0" fillId="0" borderId="31" xfId="0" applyBorder="1" applyAlignment="1" applyProtection="1">
      <alignment horizontal="center"/>
      <protection locked="0"/>
    </xf>
    <xf numFmtId="0" fontId="11" fillId="0" borderId="31" xfId="0" applyFont="1" applyBorder="1" applyAlignment="1" applyProtection="1">
      <alignment horizontal="center"/>
      <protection locked="0"/>
    </xf>
    <xf numFmtId="0" fontId="0" fillId="0" borderId="31" xfId="0" applyBorder="1" applyAlignment="1" applyProtection="1">
      <alignment horizontal="center" vertical="center"/>
      <protection locked="0"/>
    </xf>
    <xf numFmtId="0" fontId="50" fillId="0" borderId="42" xfId="0" applyFont="1" applyBorder="1" applyAlignment="1" applyProtection="1">
      <alignment horizontal="left"/>
      <protection locked="0"/>
    </xf>
    <xf numFmtId="0" fontId="50" fillId="0" borderId="8" xfId="0" applyFont="1" applyBorder="1" applyAlignment="1" applyProtection="1">
      <alignment horizontal="left"/>
      <protection locked="0"/>
    </xf>
    <xf numFmtId="0" fontId="50" fillId="0" borderId="58" xfId="0" applyFont="1" applyBorder="1" applyAlignment="1" applyProtection="1">
      <alignment horizontal="left"/>
      <protection locked="0"/>
    </xf>
    <xf numFmtId="0" fontId="55" fillId="0" borderId="0" xfId="0" applyFont="1" applyBorder="1" applyAlignment="1" applyProtection="1">
      <alignment horizontal="left"/>
      <protection locked="0"/>
    </xf>
    <xf numFmtId="0" fontId="60" fillId="0" borderId="0" xfId="0" applyFont="1" applyFill="1" applyBorder="1" applyAlignment="1" applyProtection="1">
      <alignment horizontal="left"/>
      <protection locked="0"/>
    </xf>
    <xf numFmtId="0" fontId="50" fillId="15" borderId="12" xfId="0" applyFont="1" applyFill="1" applyBorder="1" applyAlignment="1">
      <alignment horizontal="left"/>
    </xf>
    <xf numFmtId="0" fontId="50" fillId="15" borderId="0" xfId="0" applyFont="1" applyFill="1" applyBorder="1" applyAlignment="1">
      <alignment horizontal="left"/>
    </xf>
    <xf numFmtId="0" fontId="59" fillId="0" borderId="30" xfId="0" applyFont="1" applyBorder="1" applyAlignment="1" applyProtection="1">
      <alignment horizontal="center"/>
      <protection locked="0"/>
    </xf>
    <xf numFmtId="0" fontId="59" fillId="0" borderId="27" xfId="0" applyFont="1" applyBorder="1" applyAlignment="1" applyProtection="1">
      <alignment horizontal="center"/>
      <protection locked="0"/>
    </xf>
    <xf numFmtId="0" fontId="59" fillId="0" borderId="36" xfId="0" applyFont="1" applyBorder="1" applyAlignment="1" applyProtection="1">
      <alignment horizontal="center"/>
      <protection locked="0"/>
    </xf>
    <xf numFmtId="0" fontId="59" fillId="0" borderId="71" xfId="0" applyFont="1" applyBorder="1" applyAlignment="1" applyProtection="1">
      <alignment horizontal="left"/>
      <protection locked="0"/>
    </xf>
    <xf numFmtId="0" fontId="59" fillId="0" borderId="25" xfId="0" applyFont="1" applyBorder="1" applyAlignment="1" applyProtection="1">
      <alignment horizontal="left"/>
      <protection locked="0"/>
    </xf>
    <xf numFmtId="0" fontId="59" fillId="0" borderId="0" xfId="0" applyFont="1" applyBorder="1" applyAlignment="1" applyProtection="1">
      <alignment horizontal="left"/>
      <protection locked="0"/>
    </xf>
    <xf numFmtId="0" fontId="59" fillId="0" borderId="32" xfId="0" applyFont="1" applyBorder="1" applyAlignment="1" applyProtection="1">
      <alignment horizontal="left"/>
      <protection locked="0"/>
    </xf>
    <xf numFmtId="0" fontId="55" fillId="3" borderId="16" xfId="0" applyFont="1" applyFill="1" applyBorder="1" applyAlignment="1" applyProtection="1">
      <alignment horizontal="center"/>
      <protection locked="0"/>
    </xf>
    <xf numFmtId="0" fontId="55" fillId="3" borderId="20" xfId="0" applyFont="1" applyFill="1" applyBorder="1" applyAlignment="1" applyProtection="1">
      <alignment horizontal="center"/>
      <protection locked="0"/>
    </xf>
    <xf numFmtId="0" fontId="50" fillId="15" borderId="13" xfId="0" applyFont="1" applyFill="1" applyBorder="1" applyAlignment="1">
      <alignment horizontal="left"/>
    </xf>
    <xf numFmtId="0" fontId="50" fillId="15" borderId="4" xfId="0" applyFont="1" applyFill="1" applyBorder="1" applyAlignment="1">
      <alignment horizontal="left"/>
    </xf>
    <xf numFmtId="0" fontId="50" fillId="15" borderId="14" xfId="0" applyFont="1" applyFill="1" applyBorder="1" applyAlignment="1">
      <alignment horizontal="left"/>
    </xf>
    <xf numFmtId="43" fontId="51" fillId="0" borderId="24" xfId="1" applyFont="1" applyFill="1" applyBorder="1" applyAlignment="1" applyProtection="1">
      <alignment horizontal="center"/>
      <protection locked="0"/>
    </xf>
    <xf numFmtId="43" fontId="51" fillId="0" borderId="29" xfId="1" applyFont="1" applyFill="1" applyBorder="1" applyAlignment="1" applyProtection="1">
      <alignment horizontal="center"/>
      <protection locked="0"/>
    </xf>
    <xf numFmtId="43" fontId="51" fillId="0" borderId="9" xfId="1" applyFont="1" applyFill="1" applyBorder="1" applyAlignment="1" applyProtection="1">
      <alignment horizontal="center"/>
      <protection locked="0"/>
    </xf>
    <xf numFmtId="43" fontId="51" fillId="0" borderId="10" xfId="1" applyFont="1" applyFill="1" applyBorder="1" applyAlignment="1" applyProtection="1">
      <alignment horizontal="center"/>
      <protection locked="0"/>
    </xf>
    <xf numFmtId="0" fontId="80" fillId="0" borderId="66" xfId="0" applyFont="1" applyBorder="1" applyAlignment="1" applyProtection="1">
      <alignment horizontal="center" vertical="center"/>
      <protection locked="0"/>
    </xf>
    <xf numFmtId="0" fontId="80" fillId="0" borderId="15" xfId="0" applyFont="1" applyBorder="1" applyAlignment="1" applyProtection="1">
      <alignment horizontal="center" vertical="center"/>
      <protection locked="0"/>
    </xf>
    <xf numFmtId="44" fontId="73" fillId="2" borderId="26" xfId="2" applyFont="1" applyFill="1" applyBorder="1" applyAlignment="1" applyProtection="1">
      <alignment horizontal="center" vertical="center"/>
      <protection locked="0"/>
    </xf>
    <xf numFmtId="44" fontId="73" fillId="2" borderId="63" xfId="2" applyFont="1" applyFill="1" applyBorder="1" applyAlignment="1" applyProtection="1">
      <alignment horizontal="center" vertical="center"/>
      <protection locked="0"/>
    </xf>
    <xf numFmtId="44" fontId="73" fillId="2" borderId="1" xfId="2" applyFont="1" applyFill="1" applyBorder="1" applyAlignment="1" applyProtection="1">
      <alignment horizontal="center" vertical="center"/>
      <protection locked="0"/>
    </xf>
    <xf numFmtId="44" fontId="73" fillId="2" borderId="70" xfId="2" applyFont="1" applyFill="1" applyBorder="1" applyAlignment="1" applyProtection="1">
      <alignment horizontal="center" vertical="center"/>
      <protection locked="0"/>
    </xf>
    <xf numFmtId="0" fontId="50" fillId="0" borderId="17" xfId="0" applyFont="1" applyBorder="1" applyAlignment="1" applyProtection="1">
      <alignment horizontal="center"/>
      <protection locked="0"/>
    </xf>
    <xf numFmtId="0" fontId="50" fillId="0" borderId="18" xfId="0" applyFont="1" applyBorder="1" applyAlignment="1" applyProtection="1">
      <alignment horizontal="center"/>
      <protection locked="0"/>
    </xf>
    <xf numFmtId="166" fontId="59" fillId="0" borderId="8" xfId="1" applyNumberFormat="1" applyFont="1" applyFill="1" applyBorder="1" applyAlignment="1" applyProtection="1">
      <alignment horizontal="center"/>
      <protection locked="0"/>
    </xf>
    <xf numFmtId="0" fontId="59" fillId="0" borderId="42" xfId="0" applyFont="1" applyBorder="1" applyAlignment="1" applyProtection="1">
      <alignment horizontal="left"/>
      <protection locked="0"/>
    </xf>
    <xf numFmtId="0" fontId="59" fillId="0" borderId="8" xfId="0" applyFont="1" applyBorder="1" applyAlignment="1" applyProtection="1">
      <alignment horizontal="left"/>
      <protection locked="0"/>
    </xf>
    <xf numFmtId="0" fontId="59" fillId="0" borderId="7" xfId="0" applyFont="1" applyBorder="1" applyAlignment="1" applyProtection="1">
      <alignment horizontal="left"/>
      <protection locked="0"/>
    </xf>
    <xf numFmtId="0" fontId="64" fillId="0" borderId="0" xfId="0" applyFont="1" applyBorder="1" applyAlignment="1" applyProtection="1">
      <alignment horizontal="left"/>
      <protection locked="0"/>
    </xf>
    <xf numFmtId="0" fontId="64" fillId="0" borderId="32" xfId="0" applyFont="1" applyBorder="1" applyAlignment="1" applyProtection="1">
      <alignment horizontal="left"/>
      <protection locked="0"/>
    </xf>
    <xf numFmtId="166" fontId="51" fillId="0" borderId="28" xfId="2" applyNumberFormat="1" applyFont="1" applyFill="1" applyBorder="1" applyAlignment="1" applyProtection="1">
      <alignment horizontal="center"/>
      <protection locked="0"/>
    </xf>
    <xf numFmtId="166" fontId="51" fillId="0" borderId="23" xfId="2" applyNumberFormat="1" applyFont="1" applyFill="1" applyBorder="1" applyAlignment="1" applyProtection="1">
      <alignment horizontal="center"/>
      <protection locked="0"/>
    </xf>
    <xf numFmtId="0" fontId="59" fillId="0" borderId="6" xfId="1" applyNumberFormat="1" applyFont="1" applyFill="1" applyBorder="1" applyAlignment="1" applyProtection="1">
      <alignment horizontal="left" vertical="center"/>
      <protection locked="0"/>
    </xf>
    <xf numFmtId="0" fontId="59" fillId="0" borderId="8" xfId="1" applyNumberFormat="1" applyFont="1" applyFill="1" applyBorder="1" applyAlignment="1" applyProtection="1">
      <alignment horizontal="left" vertical="center"/>
      <protection locked="0"/>
    </xf>
    <xf numFmtId="0" fontId="59" fillId="0" borderId="7" xfId="1" applyNumberFormat="1" applyFont="1" applyFill="1" applyBorder="1" applyAlignment="1" applyProtection="1">
      <alignment horizontal="left" vertical="center"/>
      <protection locked="0"/>
    </xf>
    <xf numFmtId="0" fontId="66" fillId="0" borderId="17" xfId="0" applyFont="1" applyBorder="1" applyAlignment="1" applyProtection="1">
      <alignment horizontal="left"/>
      <protection locked="0"/>
    </xf>
    <xf numFmtId="0" fontId="66" fillId="0" borderId="18" xfId="0" applyFont="1" applyBorder="1" applyAlignment="1" applyProtection="1">
      <alignment horizontal="left"/>
      <protection locked="0"/>
    </xf>
    <xf numFmtId="0" fontId="66" fillId="0" borderId="19" xfId="0" applyFont="1" applyBorder="1" applyAlignment="1" applyProtection="1">
      <alignment horizontal="left"/>
      <protection locked="0"/>
    </xf>
    <xf numFmtId="0" fontId="50" fillId="0" borderId="45" xfId="0" applyFont="1" applyBorder="1" applyAlignment="1" applyProtection="1">
      <alignment horizontal="left"/>
      <protection locked="0"/>
    </xf>
    <xf numFmtId="0" fontId="50" fillId="0" borderId="55" xfId="0" applyFont="1" applyBorder="1" applyAlignment="1" applyProtection="1">
      <alignment horizontal="left"/>
      <protection locked="0"/>
    </xf>
    <xf numFmtId="0" fontId="50" fillId="0" borderId="59" xfId="0" applyFont="1" applyBorder="1" applyAlignment="1" applyProtection="1">
      <alignment horizontal="left"/>
      <protection locked="0"/>
    </xf>
    <xf numFmtId="0" fontId="56" fillId="0" borderId="3" xfId="0" applyFont="1" applyBorder="1" applyAlignment="1" applyProtection="1">
      <alignment horizontal="center"/>
      <protection locked="0"/>
    </xf>
    <xf numFmtId="0" fontId="56" fillId="0" borderId="69" xfId="0" applyFont="1" applyBorder="1" applyAlignment="1" applyProtection="1">
      <alignment horizontal="center"/>
      <protection locked="0"/>
    </xf>
    <xf numFmtId="0" fontId="55" fillId="15" borderId="55" xfId="0" applyFont="1" applyFill="1" applyBorder="1" applyAlignment="1" applyProtection="1">
      <alignment horizontal="left"/>
      <protection locked="0"/>
    </xf>
    <xf numFmtId="0" fontId="55" fillId="15" borderId="59" xfId="0" applyFont="1" applyFill="1" applyBorder="1" applyAlignment="1" applyProtection="1">
      <alignment horizontal="left"/>
      <protection locked="0"/>
    </xf>
    <xf numFmtId="0" fontId="50" fillId="15" borderId="18" xfId="0" applyFont="1" applyFill="1" applyBorder="1" applyAlignment="1">
      <alignment horizontal="left"/>
    </xf>
    <xf numFmtId="43" fontId="51" fillId="0" borderId="57" xfId="1" applyFont="1" applyFill="1" applyBorder="1" applyAlignment="1" applyProtection="1">
      <alignment horizontal="center"/>
      <protection locked="0"/>
    </xf>
    <xf numFmtId="43" fontId="51" fillId="0" borderId="56" xfId="1" applyFont="1" applyFill="1" applyBorder="1" applyAlignment="1" applyProtection="1">
      <alignment horizontal="center"/>
      <protection locked="0"/>
    </xf>
    <xf numFmtId="0" fontId="67" fillId="0" borderId="6" xfId="0" applyNumberFormat="1" applyFont="1" applyBorder="1" applyAlignment="1" applyProtection="1">
      <alignment horizontal="left"/>
      <protection locked="0"/>
    </xf>
    <xf numFmtId="0" fontId="67" fillId="0" borderId="8" xfId="0" applyNumberFormat="1" applyFont="1" applyBorder="1" applyAlignment="1" applyProtection="1">
      <alignment horizontal="left"/>
      <protection locked="0"/>
    </xf>
    <xf numFmtId="0" fontId="67" fillId="0" borderId="7" xfId="0" applyNumberFormat="1" applyFont="1" applyBorder="1" applyAlignment="1" applyProtection="1">
      <alignment horizontal="left"/>
      <protection locked="0"/>
    </xf>
    <xf numFmtId="0" fontId="50" fillId="0" borderId="17" xfId="0" applyFont="1" applyBorder="1" applyAlignment="1" applyProtection="1">
      <alignment horizontal="right"/>
      <protection locked="0"/>
    </xf>
    <xf numFmtId="0" fontId="50" fillId="0" borderId="18" xfId="0" applyFont="1" applyBorder="1" applyAlignment="1" applyProtection="1">
      <alignment horizontal="right"/>
      <protection locked="0"/>
    </xf>
    <xf numFmtId="0" fontId="50" fillId="0" borderId="19" xfId="0" applyFont="1" applyBorder="1" applyAlignment="1" applyProtection="1">
      <alignment horizontal="right"/>
      <protection locked="0"/>
    </xf>
    <xf numFmtId="0" fontId="65" fillId="0" borderId="71" xfId="0" applyFont="1" applyBorder="1" applyAlignment="1" applyProtection="1">
      <alignment horizontal="left" vertical="center"/>
      <protection locked="0"/>
    </xf>
    <xf numFmtId="0" fontId="65" fillId="0" borderId="25" xfId="0" applyFont="1" applyBorder="1" applyAlignment="1" applyProtection="1">
      <alignment horizontal="left" vertical="center"/>
      <protection locked="0"/>
    </xf>
    <xf numFmtId="0" fontId="65" fillId="0" borderId="29" xfId="0" applyFont="1" applyBorder="1" applyAlignment="1" applyProtection="1">
      <alignment horizontal="left" vertical="center"/>
      <protection locked="0"/>
    </xf>
    <xf numFmtId="0" fontId="65" fillId="0" borderId="74" xfId="0" applyFont="1" applyBorder="1" applyAlignment="1" applyProtection="1">
      <alignment horizontal="left" vertical="center"/>
      <protection locked="0"/>
    </xf>
    <xf numFmtId="0" fontId="65" fillId="0" borderId="1" xfId="0" applyFont="1" applyBorder="1" applyAlignment="1" applyProtection="1">
      <alignment horizontal="left" vertical="center"/>
      <protection locked="0"/>
    </xf>
    <xf numFmtId="0" fontId="65" fillId="0" borderId="10" xfId="0" applyFont="1" applyBorder="1" applyAlignment="1" applyProtection="1">
      <alignment horizontal="left" vertical="center"/>
      <protection locked="0"/>
    </xf>
    <xf numFmtId="0" fontId="59" fillId="15" borderId="62" xfId="0" applyFont="1" applyFill="1" applyBorder="1" applyAlignment="1" applyProtection="1">
      <alignment horizontal="center"/>
      <protection locked="0"/>
    </xf>
    <xf numFmtId="0" fontId="59" fillId="15" borderId="50" xfId="0" applyFont="1" applyFill="1" applyBorder="1" applyAlignment="1" applyProtection="1">
      <alignment horizontal="center"/>
      <protection locked="0"/>
    </xf>
    <xf numFmtId="0" fontId="50" fillId="15" borderId="62" xfId="0" applyFont="1" applyFill="1" applyBorder="1" applyAlignment="1" applyProtection="1">
      <alignment horizontal="left"/>
      <protection locked="0"/>
    </xf>
    <xf numFmtId="0" fontId="50" fillId="0" borderId="17" xfId="0" applyFont="1" applyBorder="1" applyAlignment="1" applyProtection="1">
      <alignment horizontal="left"/>
      <protection locked="0"/>
    </xf>
    <xf numFmtId="0" fontId="50" fillId="0" borderId="18" xfId="0" applyFont="1" applyBorder="1" applyAlignment="1" applyProtection="1">
      <alignment horizontal="left"/>
      <protection locked="0"/>
    </xf>
    <xf numFmtId="0" fontId="50" fillId="0" borderId="19" xfId="0" applyFont="1" applyBorder="1" applyAlignment="1" applyProtection="1">
      <alignment horizontal="left"/>
      <protection locked="0"/>
    </xf>
    <xf numFmtId="0" fontId="59" fillId="0" borderId="60" xfId="0" applyNumberFormat="1" applyFont="1" applyBorder="1" applyAlignment="1" applyProtection="1">
      <alignment horizontal="left"/>
      <protection locked="0"/>
    </xf>
    <xf numFmtId="0" fontId="59" fillId="0" borderId="62" xfId="0" applyNumberFormat="1" applyFont="1" applyBorder="1" applyAlignment="1" applyProtection="1">
      <alignment horizontal="left"/>
      <protection locked="0"/>
    </xf>
    <xf numFmtId="0" fontId="59" fillId="0" borderId="61" xfId="0" applyNumberFormat="1" applyFont="1" applyBorder="1" applyAlignment="1" applyProtection="1">
      <alignment horizontal="left"/>
      <protection locked="0"/>
    </xf>
    <xf numFmtId="14" fontId="59" fillId="0" borderId="24" xfId="0" applyNumberFormat="1" applyFont="1" applyBorder="1" applyAlignment="1" applyProtection="1">
      <alignment horizontal="left" vertical="top"/>
      <protection locked="0"/>
    </xf>
    <xf numFmtId="14" fontId="59" fillId="0" borderId="12" xfId="0" applyNumberFormat="1" applyFont="1" applyBorder="1" applyAlignment="1" applyProtection="1">
      <alignment horizontal="left" vertical="top"/>
      <protection locked="0"/>
    </xf>
    <xf numFmtId="14" fontId="59" fillId="0" borderId="9" xfId="0" applyNumberFormat="1" applyFont="1" applyBorder="1" applyAlignment="1" applyProtection="1">
      <alignment horizontal="left" vertical="top"/>
      <protection locked="0"/>
    </xf>
    <xf numFmtId="166" fontId="55" fillId="0" borderId="40" xfId="2" applyNumberFormat="1" applyFont="1" applyFill="1" applyBorder="1" applyAlignment="1" applyProtection="1">
      <alignment horizontal="center" vertical="center"/>
      <protection locked="0"/>
    </xf>
    <xf numFmtId="166" fontId="55" fillId="0" borderId="34" xfId="2" applyNumberFormat="1" applyFont="1" applyFill="1" applyBorder="1" applyAlignment="1" applyProtection="1">
      <alignment horizontal="center" vertical="center"/>
      <protection locked="0"/>
    </xf>
    <xf numFmtId="166" fontId="55" fillId="0" borderId="15" xfId="2" applyNumberFormat="1" applyFont="1" applyFill="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11" fillId="0" borderId="0" xfId="0" applyFont="1" applyBorder="1" applyAlignment="1" applyProtection="1">
      <alignment horizontal="left"/>
      <protection locked="0"/>
    </xf>
    <xf numFmtId="0" fontId="11" fillId="0" borderId="32" xfId="0" applyFont="1" applyBorder="1" applyAlignment="1" applyProtection="1">
      <alignment horizontal="left"/>
      <protection locked="0"/>
    </xf>
    <xf numFmtId="0" fontId="0" fillId="0" borderId="25" xfId="0" applyBorder="1" applyAlignment="1" applyProtection="1">
      <alignment horizontal="left"/>
      <protection locked="0"/>
    </xf>
    <xf numFmtId="0" fontId="0" fillId="0" borderId="72" xfId="0" applyBorder="1" applyAlignment="1" applyProtection="1">
      <alignment horizontal="left"/>
      <protection locked="0"/>
    </xf>
    <xf numFmtId="166" fontId="55" fillId="17" borderId="40" xfId="0" applyNumberFormat="1" applyFont="1" applyFill="1" applyBorder="1" applyAlignment="1" applyProtection="1">
      <alignment horizontal="center" vertical="center"/>
      <protection locked="0"/>
    </xf>
    <xf numFmtId="0" fontId="0" fillId="0" borderId="34" xfId="0" applyBorder="1" applyAlignment="1">
      <alignment horizontal="center" vertical="center"/>
    </xf>
    <xf numFmtId="0" fontId="0" fillId="0" borderId="15" xfId="0" applyBorder="1" applyAlignment="1">
      <alignment horizontal="center" vertical="center"/>
    </xf>
    <xf numFmtId="0" fontId="65" fillId="0" borderId="28" xfId="0" applyFont="1" applyBorder="1" applyAlignment="1" applyProtection="1">
      <alignment horizontal="left" vertical="center"/>
      <protection locked="0"/>
    </xf>
    <xf numFmtId="0" fontId="65" fillId="0" borderId="4" xfId="0" applyFont="1" applyBorder="1" applyAlignment="1" applyProtection="1">
      <alignment horizontal="left" vertical="center"/>
      <protection locked="0"/>
    </xf>
    <xf numFmtId="0" fontId="65" fillId="0" borderId="14" xfId="0" applyFont="1" applyBorder="1" applyAlignment="1" applyProtection="1">
      <alignment horizontal="left" vertical="center"/>
      <protection locked="0"/>
    </xf>
    <xf numFmtId="14" fontId="65" fillId="0" borderId="66" xfId="0" applyNumberFormat="1" applyFont="1" applyBorder="1" applyAlignment="1" applyProtection="1">
      <alignment horizontal="left" vertical="top"/>
      <protection locked="0"/>
    </xf>
    <xf numFmtId="14" fontId="65" fillId="0" borderId="34" xfId="0" applyNumberFormat="1" applyFont="1" applyBorder="1" applyAlignment="1" applyProtection="1">
      <alignment horizontal="left" vertical="top"/>
      <protection locked="0"/>
    </xf>
    <xf numFmtId="14" fontId="65" fillId="0" borderId="47" xfId="0" applyNumberFormat="1" applyFont="1" applyBorder="1" applyAlignment="1" applyProtection="1">
      <alignment horizontal="left" vertical="top"/>
      <protection locked="0"/>
    </xf>
    <xf numFmtId="166" fontId="55" fillId="0" borderId="66" xfId="2" applyNumberFormat="1" applyFont="1" applyFill="1" applyBorder="1" applyAlignment="1" applyProtection="1">
      <alignment horizontal="center" vertical="center"/>
      <protection locked="0"/>
    </xf>
    <xf numFmtId="166" fontId="55" fillId="0" borderId="47" xfId="2" applyNumberFormat="1" applyFont="1" applyFill="1" applyBorder="1" applyAlignment="1" applyProtection="1">
      <alignment horizontal="center" vertical="center"/>
      <protection locked="0"/>
    </xf>
    <xf numFmtId="0" fontId="59" fillId="0" borderId="24" xfId="1" applyNumberFormat="1" applyFont="1" applyFill="1" applyBorder="1" applyAlignment="1" applyProtection="1">
      <alignment horizontal="left" vertical="center"/>
      <protection locked="0"/>
    </xf>
    <xf numFmtId="0" fontId="59" fillId="0" borderId="25" xfId="1" applyNumberFormat="1" applyFont="1" applyFill="1" applyBorder="1" applyAlignment="1" applyProtection="1">
      <alignment horizontal="left" vertical="center"/>
      <protection locked="0"/>
    </xf>
    <xf numFmtId="0" fontId="55" fillId="3" borderId="17" xfId="0" applyFont="1" applyFill="1" applyBorder="1" applyAlignment="1" applyProtection="1">
      <alignment horizontal="left" vertical="center"/>
      <protection locked="0"/>
    </xf>
    <xf numFmtId="0" fontId="55" fillId="3" borderId="19" xfId="0" applyFont="1" applyFill="1" applyBorder="1" applyAlignment="1" applyProtection="1">
      <alignment horizontal="left" vertical="center"/>
      <protection locked="0"/>
    </xf>
    <xf numFmtId="0" fontId="55" fillId="3" borderId="17" xfId="0" applyFont="1" applyFill="1" applyBorder="1" applyAlignment="1" applyProtection="1">
      <alignment horizontal="center" vertical="center"/>
      <protection locked="0"/>
    </xf>
    <xf numFmtId="0" fontId="55" fillId="3" borderId="19" xfId="0" applyFont="1" applyFill="1" applyBorder="1" applyAlignment="1" applyProtection="1">
      <alignment horizontal="center" vertical="center"/>
      <protection locked="0"/>
    </xf>
    <xf numFmtId="0" fontId="50" fillId="3" borderId="17" xfId="0" applyFont="1" applyFill="1" applyBorder="1" applyAlignment="1" applyProtection="1">
      <alignment horizontal="left" vertical="center"/>
      <protection locked="0"/>
    </xf>
    <xf numFmtId="0" fontId="50" fillId="3" borderId="18" xfId="0" applyFont="1" applyFill="1" applyBorder="1" applyAlignment="1" applyProtection="1">
      <alignment horizontal="left" vertical="center"/>
      <protection locked="0"/>
    </xf>
    <xf numFmtId="0" fontId="50" fillId="3" borderId="19" xfId="0" applyFont="1" applyFill="1" applyBorder="1" applyAlignment="1" applyProtection="1">
      <alignment horizontal="left" vertical="center"/>
      <protection locked="0"/>
    </xf>
    <xf numFmtId="0" fontId="63" fillId="0" borderId="42"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50" fillId="3" borderId="28" xfId="0" applyFont="1" applyFill="1" applyBorder="1" applyAlignment="1" applyProtection="1">
      <alignment horizontal="left" vertical="center"/>
      <protection locked="0"/>
    </xf>
    <xf numFmtId="0" fontId="50" fillId="3" borderId="4" xfId="0" applyFont="1" applyFill="1" applyBorder="1" applyAlignment="1" applyProtection="1">
      <alignment horizontal="left" vertical="center"/>
      <protection locked="0"/>
    </xf>
    <xf numFmtId="0" fontId="50" fillId="3" borderId="23" xfId="0" applyFont="1" applyFill="1" applyBorder="1" applyAlignment="1" applyProtection="1">
      <alignment horizontal="left" vertical="center"/>
      <protection locked="0"/>
    </xf>
    <xf numFmtId="0" fontId="67" fillId="0" borderId="60" xfId="0" applyNumberFormat="1" applyFont="1" applyBorder="1" applyAlignment="1" applyProtection="1">
      <alignment horizontal="left"/>
      <protection locked="0"/>
    </xf>
    <xf numFmtId="0" fontId="67" fillId="0" borderId="62" xfId="0" applyNumberFormat="1" applyFont="1" applyBorder="1" applyAlignment="1" applyProtection="1">
      <alignment horizontal="left"/>
      <protection locked="0"/>
    </xf>
    <xf numFmtId="0" fontId="67" fillId="0" borderId="61" xfId="0" applyNumberFormat="1" applyFont="1" applyBorder="1" applyAlignment="1" applyProtection="1">
      <alignment horizontal="left"/>
      <protection locked="0"/>
    </xf>
    <xf numFmtId="0" fontId="55" fillId="0" borderId="17" xfId="0" applyFont="1" applyBorder="1" applyAlignment="1" applyProtection="1">
      <alignment horizontal="left"/>
      <protection locked="0"/>
    </xf>
    <xf numFmtId="0" fontId="55" fillId="0" borderId="18" xfId="0" applyFont="1" applyBorder="1" applyAlignment="1" applyProtection="1">
      <alignment horizontal="left"/>
      <protection locked="0"/>
    </xf>
    <xf numFmtId="0" fontId="55" fillId="0" borderId="19" xfId="0" applyFont="1" applyBorder="1" applyAlignment="1" applyProtection="1">
      <alignment horizontal="left"/>
      <protection locked="0"/>
    </xf>
    <xf numFmtId="0" fontId="25" fillId="0" borderId="0" xfId="0" applyFont="1" applyAlignment="1" applyProtection="1">
      <alignment horizontal="center"/>
      <protection locked="0"/>
    </xf>
    <xf numFmtId="0" fontId="87" fillId="0" borderId="0" xfId="0" applyFont="1" applyAlignment="1" applyProtection="1">
      <alignment horizontal="center"/>
      <protection locked="0"/>
    </xf>
    <xf numFmtId="0" fontId="47" fillId="0" borderId="0" xfId="0" applyFont="1" applyAlignment="1" applyProtection="1">
      <alignment horizontal="left"/>
      <protection locked="0"/>
    </xf>
    <xf numFmtId="0" fontId="26" fillId="0" borderId="0" xfId="0" applyFont="1" applyAlignment="1" applyProtection="1">
      <alignment horizontal="left"/>
      <protection locked="0"/>
    </xf>
    <xf numFmtId="0" fontId="88" fillId="0" borderId="0" xfId="7" applyAlignment="1" applyProtection="1">
      <alignment horizontal="left" wrapText="1"/>
      <protection locked="0"/>
    </xf>
    <xf numFmtId="0" fontId="7" fillId="0" borderId="0" xfId="0" applyFont="1" applyAlignment="1" applyProtection="1">
      <alignment horizontal="left"/>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protection locked="0"/>
    </xf>
    <xf numFmtId="0" fontId="9" fillId="0" borderId="0" xfId="0" applyFont="1" applyAlignment="1" applyProtection="1">
      <alignment horizontal="left"/>
      <protection locked="0"/>
    </xf>
    <xf numFmtId="0" fontId="64" fillId="0" borderId="28" xfId="0" applyFont="1" applyBorder="1" applyAlignment="1" applyProtection="1">
      <alignment horizontal="left"/>
      <protection locked="0"/>
    </xf>
    <xf numFmtId="0" fontId="64" fillId="0" borderId="4" xfId="0" applyFont="1" applyBorder="1" applyAlignment="1" applyProtection="1">
      <alignment horizontal="left"/>
      <protection locked="0"/>
    </xf>
    <xf numFmtId="0" fontId="64" fillId="0" borderId="23" xfId="0" applyFont="1" applyBorder="1" applyAlignment="1" applyProtection="1">
      <alignment horizontal="left"/>
      <protection locked="0"/>
    </xf>
    <xf numFmtId="0" fontId="53" fillId="0" borderId="26" xfId="0" applyFont="1" applyFill="1" applyBorder="1" applyAlignment="1" applyProtection="1">
      <alignment horizontal="left"/>
      <protection locked="0"/>
    </xf>
    <xf numFmtId="0" fontId="53" fillId="0" borderId="18" xfId="0" applyFont="1" applyFill="1" applyBorder="1" applyAlignment="1" applyProtection="1">
      <alignment horizontal="left"/>
      <protection locked="0"/>
    </xf>
    <xf numFmtId="0" fontId="53" fillId="0" borderId="19" xfId="0" applyFont="1" applyFill="1" applyBorder="1" applyAlignment="1" applyProtection="1">
      <alignment horizontal="left"/>
      <protection locked="0"/>
    </xf>
    <xf numFmtId="0" fontId="59" fillId="0" borderId="37" xfId="0" applyNumberFormat="1" applyFont="1" applyBorder="1" applyAlignment="1" applyProtection="1">
      <alignment horizontal="left"/>
      <protection locked="0"/>
    </xf>
    <xf numFmtId="0" fontId="59" fillId="0" borderId="42" xfId="0" applyNumberFormat="1" applyFont="1" applyBorder="1" applyAlignment="1" applyProtection="1">
      <alignment horizontal="left"/>
      <protection locked="0"/>
    </xf>
    <xf numFmtId="0" fontId="59" fillId="0" borderId="7" xfId="0" applyNumberFormat="1" applyFont="1" applyBorder="1" applyAlignment="1" applyProtection="1">
      <alignment horizontal="left"/>
      <protection locked="0"/>
    </xf>
    <xf numFmtId="0" fontId="59" fillId="0" borderId="6" xfId="0" applyNumberFormat="1" applyFont="1" applyBorder="1" applyAlignment="1" applyProtection="1">
      <alignment horizontal="left"/>
      <protection locked="0"/>
    </xf>
    <xf numFmtId="0" fontId="59" fillId="0" borderId="8" xfId="0" applyNumberFormat="1" applyFont="1" applyBorder="1" applyAlignment="1" applyProtection="1">
      <alignment horizontal="left"/>
      <protection locked="0"/>
    </xf>
    <xf numFmtId="0" fontId="59" fillId="0" borderId="18" xfId="0" applyFont="1" applyBorder="1" applyAlignment="1" applyProtection="1">
      <alignment horizontal="center"/>
      <protection locked="0"/>
    </xf>
    <xf numFmtId="0" fontId="59" fillId="0" borderId="19" xfId="0" applyFont="1" applyBorder="1" applyAlignment="1" applyProtection="1">
      <alignment horizontal="center"/>
      <protection locked="0"/>
    </xf>
    <xf numFmtId="0" fontId="59" fillId="0" borderId="4" xfId="0" applyFont="1" applyBorder="1" applyAlignment="1" applyProtection="1">
      <alignment horizontal="left"/>
      <protection locked="0"/>
    </xf>
    <xf numFmtId="14" fontId="59" fillId="0" borderId="35" xfId="0" applyNumberFormat="1" applyFont="1" applyBorder="1" applyAlignment="1" applyProtection="1">
      <alignment horizontal="center"/>
      <protection locked="0"/>
    </xf>
    <xf numFmtId="14" fontId="59" fillId="0" borderId="26" xfId="0" applyNumberFormat="1" applyFont="1" applyBorder="1" applyAlignment="1" applyProtection="1">
      <alignment horizontal="center"/>
      <protection locked="0"/>
    </xf>
    <xf numFmtId="14" fontId="59" fillId="0" borderId="63" xfId="0" applyNumberFormat="1" applyFont="1" applyBorder="1" applyAlignment="1" applyProtection="1">
      <alignment horizontal="center"/>
      <protection locked="0"/>
    </xf>
    <xf numFmtId="0" fontId="55" fillId="0" borderId="35" xfId="0" applyFont="1" applyFill="1" applyBorder="1" applyAlignment="1" applyProtection="1">
      <alignment horizontal="left"/>
      <protection locked="0"/>
    </xf>
    <xf numFmtId="0" fontId="55" fillId="0" borderId="26" xfId="0" applyFont="1" applyFill="1" applyBorder="1" applyAlignment="1" applyProtection="1">
      <alignment horizontal="left"/>
      <protection locked="0"/>
    </xf>
    <xf numFmtId="0" fontId="55" fillId="0" borderId="18" xfId="0" applyFont="1" applyFill="1" applyBorder="1" applyAlignment="1" applyProtection="1">
      <alignment horizontal="left"/>
      <protection locked="0"/>
    </xf>
    <xf numFmtId="0" fontId="51" fillId="0" borderId="26" xfId="0" applyFont="1" applyFill="1" applyBorder="1" applyAlignment="1" applyProtection="1">
      <alignment horizontal="left" vertical="top" wrapText="1"/>
      <protection locked="0"/>
    </xf>
    <xf numFmtId="0" fontId="50" fillId="15" borderId="24" xfId="0" applyFont="1" applyFill="1" applyBorder="1" applyAlignment="1">
      <alignment horizontal="left"/>
    </xf>
    <xf numFmtId="0" fontId="50" fillId="15" borderId="25" xfId="0" applyFont="1" applyFill="1" applyBorder="1" applyAlignment="1">
      <alignment horizontal="left"/>
    </xf>
    <xf numFmtId="0" fontId="55" fillId="3" borderId="42" xfId="1" applyNumberFormat="1" applyFont="1" applyFill="1" applyBorder="1" applyAlignment="1" applyProtection="1">
      <alignment horizontal="left"/>
      <protection locked="0"/>
    </xf>
    <xf numFmtId="0" fontId="55" fillId="3" borderId="8" xfId="1" applyNumberFormat="1" applyFont="1" applyFill="1" applyBorder="1" applyAlignment="1" applyProtection="1">
      <alignment horizontal="left"/>
      <protection locked="0"/>
    </xf>
    <xf numFmtId="0" fontId="55" fillId="3" borderId="7" xfId="1" applyNumberFormat="1" applyFont="1" applyFill="1" applyBorder="1" applyAlignment="1" applyProtection="1">
      <alignment horizontal="left"/>
      <protection locked="0"/>
    </xf>
    <xf numFmtId="0" fontId="50" fillId="0" borderId="4" xfId="0" applyFont="1" applyFill="1" applyBorder="1" applyAlignment="1" applyProtection="1">
      <alignment horizontal="center"/>
      <protection locked="0"/>
    </xf>
    <xf numFmtId="0" fontId="50" fillId="0" borderId="23" xfId="0" applyFont="1" applyFill="1" applyBorder="1" applyAlignment="1" applyProtection="1">
      <alignment horizontal="center"/>
      <protection locked="0"/>
    </xf>
    <xf numFmtId="166" fontId="59" fillId="6" borderId="17" xfId="2" applyNumberFormat="1" applyFont="1" applyFill="1" applyBorder="1" applyAlignment="1" applyProtection="1">
      <alignment horizontal="center"/>
      <protection locked="0"/>
    </xf>
    <xf numFmtId="166" fontId="59" fillId="6" borderId="19" xfId="2" applyNumberFormat="1" applyFont="1" applyFill="1" applyBorder="1" applyAlignment="1" applyProtection="1">
      <alignment horizontal="center"/>
      <protection locked="0"/>
    </xf>
    <xf numFmtId="166" fontId="59" fillId="6" borderId="28" xfId="2" applyNumberFormat="1" applyFont="1" applyFill="1" applyBorder="1" applyAlignment="1" applyProtection="1">
      <alignment horizontal="center"/>
      <protection locked="0"/>
    </xf>
    <xf numFmtId="166" fontId="59" fillId="6" borderId="23" xfId="2" applyNumberFormat="1" applyFont="1" applyFill="1" applyBorder="1" applyAlignment="1" applyProtection="1">
      <alignment horizontal="center"/>
      <protection locked="0"/>
    </xf>
    <xf numFmtId="166" fontId="59" fillId="7" borderId="17" xfId="2" applyNumberFormat="1" applyFont="1" applyFill="1" applyBorder="1" applyAlignment="1" applyProtection="1">
      <alignment horizontal="center"/>
      <protection locked="0"/>
    </xf>
    <xf numFmtId="166" fontId="59" fillId="7" borderId="19" xfId="2" applyNumberFormat="1" applyFont="1" applyFill="1" applyBorder="1" applyAlignment="1" applyProtection="1">
      <alignment horizontal="center"/>
      <protection locked="0"/>
    </xf>
    <xf numFmtId="166" fontId="59" fillId="7" borderId="28" xfId="2" applyNumberFormat="1" applyFont="1" applyFill="1" applyBorder="1" applyAlignment="1" applyProtection="1">
      <alignment horizontal="center"/>
      <protection locked="0"/>
    </xf>
    <xf numFmtId="166" fontId="59" fillId="7" borderId="23" xfId="2" applyNumberFormat="1" applyFont="1" applyFill="1" applyBorder="1" applyAlignment="1" applyProtection="1">
      <alignment horizontal="center"/>
      <protection locked="0"/>
    </xf>
    <xf numFmtId="0" fontId="55" fillId="0" borderId="68" xfId="0" applyFont="1" applyBorder="1" applyAlignment="1" applyProtection="1">
      <alignment horizontal="center"/>
      <protection locked="0"/>
    </xf>
    <xf numFmtId="0" fontId="55" fillId="0" borderId="67" xfId="0" applyFont="1" applyBorder="1" applyAlignment="1" applyProtection="1">
      <alignment horizontal="center"/>
      <protection locked="0"/>
    </xf>
    <xf numFmtId="0" fontId="55" fillId="0" borderId="0" xfId="0" applyFont="1" applyFill="1" applyBorder="1" applyAlignment="1" applyProtection="1">
      <alignment horizontal="left"/>
      <protection locked="0"/>
    </xf>
    <xf numFmtId="0" fontId="55" fillId="0" borderId="54" xfId="0" applyFont="1" applyBorder="1" applyAlignment="1" applyProtection="1">
      <alignment horizontal="left" vertical="center"/>
      <protection locked="0"/>
    </xf>
    <xf numFmtId="0" fontId="55" fillId="0" borderId="0" xfId="0" applyFont="1" applyBorder="1" applyAlignment="1" applyProtection="1">
      <alignment horizontal="left" vertical="center"/>
      <protection locked="0"/>
    </xf>
    <xf numFmtId="0" fontId="34" fillId="0" borderId="6" xfId="6" applyFont="1" applyFill="1" applyBorder="1" applyAlignment="1">
      <alignment horizontal="center"/>
    </xf>
    <xf numFmtId="0" fontId="34" fillId="0" borderId="8" xfId="6" applyFont="1" applyFill="1" applyBorder="1" applyAlignment="1">
      <alignment horizontal="center"/>
    </xf>
    <xf numFmtId="0" fontId="34" fillId="0" borderId="7" xfId="6" applyFont="1" applyFill="1" applyBorder="1" applyAlignment="1">
      <alignment horizontal="center"/>
    </xf>
    <xf numFmtId="0" fontId="42" fillId="0" borderId="40" xfId="3" applyFont="1" applyBorder="1" applyAlignment="1">
      <alignment horizontal="center" vertical="center"/>
    </xf>
    <xf numFmtId="0" fontId="42" fillId="0" borderId="34" xfId="3" applyFont="1" applyBorder="1" applyAlignment="1">
      <alignment horizontal="center" vertical="center"/>
    </xf>
    <xf numFmtId="0" fontId="42" fillId="0" borderId="47" xfId="3" applyFont="1" applyBorder="1" applyAlignment="1">
      <alignment horizontal="center" vertical="center"/>
    </xf>
    <xf numFmtId="164" fontId="40" fillId="0" borderId="40" xfId="1" applyNumberFormat="1" applyFont="1" applyBorder="1" applyAlignment="1">
      <alignment horizontal="center" vertical="center"/>
    </xf>
    <xf numFmtId="164" fontId="40" fillId="0" borderId="34" xfId="1" applyNumberFormat="1" applyFont="1" applyBorder="1" applyAlignment="1">
      <alignment horizontal="center" vertical="center"/>
    </xf>
    <xf numFmtId="164" fontId="40" fillId="0" borderId="47" xfId="1" applyNumberFormat="1" applyFont="1" applyBorder="1" applyAlignment="1">
      <alignment horizontal="center" vertical="center"/>
    </xf>
    <xf numFmtId="0" fontId="34" fillId="8" borderId="17" xfId="3" applyFont="1" applyFill="1" applyBorder="1" applyAlignment="1">
      <alignment horizontal="right"/>
    </xf>
    <xf numFmtId="0" fontId="34" fillId="8" borderId="18" xfId="3" applyFont="1" applyFill="1" applyBorder="1" applyAlignment="1">
      <alignment horizontal="right"/>
    </xf>
    <xf numFmtId="0" fontId="34" fillId="8" borderId="19" xfId="3" applyFont="1" applyFill="1" applyBorder="1" applyAlignment="1">
      <alignment horizontal="right"/>
    </xf>
    <xf numFmtId="14" fontId="40" fillId="0" borderId="16" xfId="3" applyNumberFormat="1" applyFont="1" applyBorder="1" applyAlignment="1">
      <alignment horizontal="center" vertical="center"/>
    </xf>
    <xf numFmtId="14" fontId="40" fillId="0" borderId="33" xfId="3" applyNumberFormat="1" applyFont="1" applyBorder="1" applyAlignment="1">
      <alignment horizontal="center" vertical="center"/>
    </xf>
    <xf numFmtId="14" fontId="40" fillId="0" borderId="20" xfId="3" applyNumberFormat="1" applyFont="1" applyBorder="1" applyAlignment="1">
      <alignment horizontal="center" vertical="center"/>
    </xf>
    <xf numFmtId="0" fontId="40" fillId="0" borderId="26" xfId="3" applyFont="1" applyBorder="1" applyAlignment="1">
      <alignment horizontal="center" vertical="center" wrapText="1"/>
    </xf>
    <xf numFmtId="0" fontId="40" fillId="0" borderId="0" xfId="3" applyFont="1" applyAlignment="1">
      <alignment horizontal="center" vertical="center" wrapText="1"/>
    </xf>
    <xf numFmtId="0" fontId="40" fillId="0" borderId="4" xfId="3" applyFont="1" applyBorder="1" applyAlignment="1">
      <alignment horizontal="center" vertical="center" wrapText="1"/>
    </xf>
    <xf numFmtId="0" fontId="40" fillId="0" borderId="39" xfId="3" applyFont="1" applyBorder="1" applyAlignment="1">
      <alignment horizontal="center" vertical="center"/>
    </xf>
    <xf numFmtId="0" fontId="40" fillId="0" borderId="2" xfId="3" applyFont="1" applyBorder="1" applyAlignment="1">
      <alignment horizontal="center" vertical="center"/>
    </xf>
    <xf numFmtId="0" fontId="40" fillId="0" borderId="14" xfId="3" applyFont="1" applyBorder="1" applyAlignment="1">
      <alignment horizontal="center" vertical="center"/>
    </xf>
    <xf numFmtId="0" fontId="40" fillId="0" borderId="40" xfId="3" applyFont="1" applyBorder="1" applyAlignment="1">
      <alignment horizontal="center" vertical="center"/>
    </xf>
    <xf numFmtId="0" fontId="40" fillId="0" borderId="34" xfId="3" applyFont="1" applyBorder="1" applyAlignment="1">
      <alignment horizontal="center" vertical="center"/>
    </xf>
    <xf numFmtId="0" fontId="40" fillId="0" borderId="47" xfId="3" applyFont="1" applyBorder="1" applyAlignment="1">
      <alignment horizontal="center" vertical="center"/>
    </xf>
    <xf numFmtId="43" fontId="40" fillId="0" borderId="40" xfId="1" applyFont="1" applyBorder="1" applyAlignment="1">
      <alignment horizontal="center" vertical="center"/>
    </xf>
    <xf numFmtId="43" fontId="40" fillId="0" borderId="34" xfId="1" applyFont="1" applyBorder="1" applyAlignment="1">
      <alignment horizontal="center" vertical="center"/>
    </xf>
    <xf numFmtId="43" fontId="40" fillId="0" borderId="47" xfId="1" applyFont="1" applyBorder="1" applyAlignment="1">
      <alignment horizontal="center" vertical="center"/>
    </xf>
    <xf numFmtId="43" fontId="42" fillId="0" borderId="41" xfId="1" applyFont="1" applyBorder="1" applyAlignment="1">
      <alignment horizontal="center" vertical="center"/>
    </xf>
    <xf numFmtId="43" fontId="42" fillId="0" borderId="44" xfId="1" applyFont="1" applyBorder="1" applyAlignment="1">
      <alignment horizontal="center" vertical="center"/>
    </xf>
    <xf numFmtId="43" fontId="42" fillId="0" borderId="22" xfId="1" applyFont="1" applyBorder="1" applyAlignment="1">
      <alignment horizontal="center" vertical="center"/>
    </xf>
    <xf numFmtId="14" fontId="40" fillId="0" borderId="35" xfId="3" applyNumberFormat="1" applyFont="1" applyBorder="1" applyAlignment="1">
      <alignment horizontal="center" vertical="center"/>
    </xf>
    <xf numFmtId="14" fontId="40" fillId="0" borderId="31" xfId="3" applyNumberFormat="1" applyFont="1" applyBorder="1" applyAlignment="1">
      <alignment horizontal="center" vertical="center"/>
    </xf>
    <xf numFmtId="14" fontId="40" fillId="0" borderId="28" xfId="3" applyNumberFormat="1" applyFont="1" applyBorder="1" applyAlignment="1">
      <alignment horizontal="center" vertical="center"/>
    </xf>
    <xf numFmtId="0" fontId="41" fillId="0" borderId="40" xfId="3" applyFont="1" applyBorder="1" applyAlignment="1">
      <alignment horizontal="center" vertical="center"/>
    </xf>
    <xf numFmtId="0" fontId="41" fillId="0" borderId="34" xfId="3" applyFont="1" applyBorder="1" applyAlignment="1">
      <alignment horizontal="center" vertical="center"/>
    </xf>
    <xf numFmtId="0" fontId="41" fillId="0" borderId="47" xfId="3" applyFont="1" applyBorder="1" applyAlignment="1">
      <alignment horizontal="center" vertical="center"/>
    </xf>
    <xf numFmtId="0" fontId="35" fillId="0" borderId="0" xfId="3" applyFont="1" applyAlignment="1">
      <alignment horizontal="center"/>
    </xf>
    <xf numFmtId="0" fontId="38" fillId="0" borderId="0" xfId="3" applyFont="1" applyAlignment="1">
      <alignment horizontal="center"/>
    </xf>
    <xf numFmtId="0" fontId="37" fillId="0" borderId="6" xfId="3" applyFont="1" applyBorder="1" applyAlignment="1">
      <alignment horizontal="center"/>
    </xf>
    <xf numFmtId="0" fontId="37" fillId="0" borderId="7" xfId="3" applyFont="1" applyBorder="1" applyAlignment="1">
      <alignment horizontal="center"/>
    </xf>
    <xf numFmtId="0" fontId="37" fillId="0" borderId="8" xfId="3" applyFont="1" applyBorder="1" applyAlignment="1">
      <alignment horizontal="center"/>
    </xf>
    <xf numFmtId="0" fontId="42" fillId="0" borderId="26" xfId="3" applyFont="1" applyBorder="1" applyAlignment="1">
      <alignment horizontal="center" vertical="center" wrapText="1"/>
    </xf>
    <xf numFmtId="0" fontId="42" fillId="0" borderId="0" xfId="3" applyFont="1" applyAlignment="1">
      <alignment horizontal="center" vertical="center" wrapText="1"/>
    </xf>
    <xf numFmtId="0" fontId="42" fillId="0" borderId="4" xfId="3" applyFont="1" applyBorder="1" applyAlignment="1">
      <alignment horizontal="center" vertical="center" wrapText="1"/>
    </xf>
    <xf numFmtId="14" fontId="1" fillId="0" borderId="0" xfId="6" applyNumberFormat="1"/>
    <xf numFmtId="0" fontId="59" fillId="0" borderId="18" xfId="0" applyFont="1" applyFill="1" applyBorder="1" applyAlignment="1" applyProtection="1">
      <alignment horizontal="left"/>
      <protection locked="0"/>
    </xf>
  </cellXfs>
  <cellStyles count="8">
    <cellStyle name="Comma" xfId="1" builtinId="3"/>
    <cellStyle name="Currency" xfId="2" builtinId="4"/>
    <cellStyle name="Currency 2" xfId="4" xr:uid="{00000000-0005-0000-0000-000002000000}"/>
    <cellStyle name="Hyperlink" xfId="7" builtinId="8"/>
    <cellStyle name="Normal" xfId="0" builtinId="0"/>
    <cellStyle name="Normal 2" xfId="3" xr:uid="{00000000-0005-0000-0000-000004000000}"/>
    <cellStyle name="Normal 3" xfId="5" xr:uid="{00000000-0005-0000-0000-000005000000}"/>
    <cellStyle name="Normal 4" xfId="6" xr:uid="{B7C2B069-D53A-4C65-B12B-A1B76543035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50</xdr:row>
          <xdr:rowOff>1200150</xdr:rowOff>
        </xdr:from>
        <xdr:to>
          <xdr:col>12</xdr:col>
          <xdr:colOff>904875</xdr:colOff>
          <xdr:row>51</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114300</xdr:rowOff>
        </xdr:from>
        <xdr:to>
          <xdr:col>12</xdr:col>
          <xdr:colOff>1295400</xdr:colOff>
          <xdr:row>52</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51</xdr:row>
          <xdr:rowOff>66675</xdr:rowOff>
        </xdr:from>
        <xdr:to>
          <xdr:col>13</xdr:col>
          <xdr:colOff>885825</xdr:colOff>
          <xdr:row>51</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51</xdr:row>
          <xdr:rowOff>95250</xdr:rowOff>
        </xdr:from>
        <xdr:to>
          <xdr:col>14</xdr:col>
          <xdr:colOff>333375</xdr:colOff>
          <xdr:row>51</xdr:row>
          <xdr:rowOff>295275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xdr:row>
          <xdr:rowOff>66675</xdr:rowOff>
        </xdr:from>
        <xdr:to>
          <xdr:col>13</xdr:col>
          <xdr:colOff>885825</xdr:colOff>
          <xdr:row>52</xdr:row>
          <xdr:rowOff>342900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52</xdr:row>
          <xdr:rowOff>95250</xdr:rowOff>
        </xdr:from>
        <xdr:to>
          <xdr:col>14</xdr:col>
          <xdr:colOff>333375</xdr:colOff>
          <xdr:row>52</xdr:row>
          <xdr:rowOff>295275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53</xdr:row>
          <xdr:rowOff>66675</xdr:rowOff>
        </xdr:from>
        <xdr:to>
          <xdr:col>13</xdr:col>
          <xdr:colOff>885825</xdr:colOff>
          <xdr:row>53</xdr:row>
          <xdr:rowOff>342900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53</xdr:row>
          <xdr:rowOff>95250</xdr:rowOff>
        </xdr:from>
        <xdr:to>
          <xdr:col>14</xdr:col>
          <xdr:colOff>333375</xdr:colOff>
          <xdr:row>53</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54</xdr:row>
          <xdr:rowOff>66675</xdr:rowOff>
        </xdr:from>
        <xdr:to>
          <xdr:col>13</xdr:col>
          <xdr:colOff>885825</xdr:colOff>
          <xdr:row>54</xdr:row>
          <xdr:rowOff>342900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54</xdr:row>
          <xdr:rowOff>95250</xdr:rowOff>
        </xdr:from>
        <xdr:to>
          <xdr:col>14</xdr:col>
          <xdr:colOff>333375</xdr:colOff>
          <xdr:row>54</xdr:row>
          <xdr:rowOff>295275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55</xdr:row>
          <xdr:rowOff>66675</xdr:rowOff>
        </xdr:from>
        <xdr:to>
          <xdr:col>13</xdr:col>
          <xdr:colOff>885825</xdr:colOff>
          <xdr:row>55</xdr:row>
          <xdr:rowOff>342900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55</xdr:row>
          <xdr:rowOff>95250</xdr:rowOff>
        </xdr:from>
        <xdr:to>
          <xdr:col>14</xdr:col>
          <xdr:colOff>333375</xdr:colOff>
          <xdr:row>55</xdr:row>
          <xdr:rowOff>295275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685800</xdr:rowOff>
        </xdr:from>
        <xdr:to>
          <xdr:col>12</xdr:col>
          <xdr:colOff>904875</xdr:colOff>
          <xdr:row>52</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161925</xdr:rowOff>
        </xdr:from>
        <xdr:to>
          <xdr:col>12</xdr:col>
          <xdr:colOff>1295400</xdr:colOff>
          <xdr:row>53</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685800</xdr:rowOff>
        </xdr:from>
        <xdr:to>
          <xdr:col>12</xdr:col>
          <xdr:colOff>904875</xdr:colOff>
          <xdr:row>53</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161925</xdr:rowOff>
        </xdr:from>
        <xdr:to>
          <xdr:col>12</xdr:col>
          <xdr:colOff>1295400</xdr:colOff>
          <xdr:row>54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685800</xdr:rowOff>
        </xdr:from>
        <xdr:to>
          <xdr:col>12</xdr:col>
          <xdr:colOff>904875</xdr:colOff>
          <xdr:row>54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161925</xdr:rowOff>
        </xdr:from>
        <xdr:to>
          <xdr:col>12</xdr:col>
          <xdr:colOff>1295400</xdr:colOff>
          <xdr:row>54</xdr:row>
          <xdr:rowOff>381000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685800</xdr:rowOff>
        </xdr:from>
        <xdr:to>
          <xdr:col>12</xdr:col>
          <xdr:colOff>904875</xdr:colOff>
          <xdr:row>55</xdr:row>
          <xdr:rowOff>276225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200025</xdr:rowOff>
        </xdr:from>
        <xdr:to>
          <xdr:col>12</xdr:col>
          <xdr:colOff>1295400</xdr:colOff>
          <xdr:row>55</xdr:row>
          <xdr:rowOff>381000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56</xdr:row>
          <xdr:rowOff>66675</xdr:rowOff>
        </xdr:from>
        <xdr:to>
          <xdr:col>13</xdr:col>
          <xdr:colOff>876300</xdr:colOff>
          <xdr:row>56</xdr:row>
          <xdr:rowOff>342900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56</xdr:row>
          <xdr:rowOff>95250</xdr:rowOff>
        </xdr:from>
        <xdr:to>
          <xdr:col>14</xdr:col>
          <xdr:colOff>323850</xdr:colOff>
          <xdr:row>56</xdr:row>
          <xdr:rowOff>295275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685800</xdr:rowOff>
        </xdr:from>
        <xdr:to>
          <xdr:col>12</xdr:col>
          <xdr:colOff>904875</xdr:colOff>
          <xdr:row>56</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56</xdr:row>
          <xdr:rowOff>200025</xdr:rowOff>
        </xdr:from>
        <xdr:to>
          <xdr:col>12</xdr:col>
          <xdr:colOff>1295400</xdr:colOff>
          <xdr:row>57</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66675</xdr:rowOff>
        </xdr:from>
        <xdr:to>
          <xdr:col>8</xdr:col>
          <xdr:colOff>876300</xdr:colOff>
          <xdr:row>22</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21</xdr:row>
          <xdr:rowOff>95250</xdr:rowOff>
        </xdr:from>
        <xdr:to>
          <xdr:col>9</xdr:col>
          <xdr:colOff>133350</xdr:colOff>
          <xdr:row>21</xdr:row>
          <xdr:rowOff>295275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66675</xdr:rowOff>
        </xdr:from>
        <xdr:to>
          <xdr:col>8</xdr:col>
          <xdr:colOff>876300</xdr:colOff>
          <xdr:row>23</xdr:row>
          <xdr:rowOff>57150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95250</xdr:rowOff>
        </xdr:from>
        <xdr:to>
          <xdr:col>9</xdr:col>
          <xdr:colOff>133350</xdr:colOff>
          <xdr:row>23</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2</xdr:col>
          <xdr:colOff>0</xdr:colOff>
          <xdr:row>32</xdr:row>
          <xdr:rowOff>323850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9525</xdr:rowOff>
        </xdr:from>
        <xdr:to>
          <xdr:col>2</xdr:col>
          <xdr:colOff>9525</xdr:colOff>
          <xdr:row>31</xdr:row>
          <xdr:rowOff>333375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MILEAGE 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2</xdr:col>
          <xdr:colOff>0</xdr:colOff>
          <xdr:row>31</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REGULAR 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9525</xdr:rowOff>
        </xdr:from>
        <xdr:to>
          <xdr:col>2</xdr:col>
          <xdr:colOff>19050</xdr:colOff>
          <xdr:row>30</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PROFESSIONAL DEVELOPMENT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KMorris@nvcc.commnet.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Q79"/>
  <sheetViews>
    <sheetView tabSelected="1" zoomScale="80" zoomScaleNormal="80" workbookViewId="0">
      <selection activeCell="B3" sqref="B3"/>
    </sheetView>
  </sheetViews>
  <sheetFormatPr defaultColWidth="11.42578125" defaultRowHeight="12.75"/>
  <cols>
    <col min="1" max="1" width="3.7109375" style="1" customWidth="1"/>
    <col min="2" max="2" width="18.85546875" customWidth="1"/>
    <col min="3" max="3" width="29.85546875" customWidth="1"/>
    <col min="4" max="4" width="29.7109375" customWidth="1"/>
    <col min="5" max="5" width="12.7109375" customWidth="1"/>
    <col min="6" max="6" width="15.42578125" customWidth="1"/>
    <col min="7" max="7" width="14.85546875" customWidth="1"/>
    <col min="8" max="8" width="16" customWidth="1"/>
    <col min="9" max="9" width="19" customWidth="1"/>
    <col min="10" max="10" width="15.85546875" customWidth="1"/>
    <col min="11" max="11" width="14.140625" customWidth="1"/>
    <col min="12" max="12" width="18.42578125" customWidth="1"/>
    <col min="13" max="13" width="21.140625" customWidth="1"/>
    <col min="14" max="14" width="16.140625" customWidth="1"/>
    <col min="15" max="15" width="37.42578125" customWidth="1"/>
    <col min="16" max="16" width="26" customWidth="1"/>
    <col min="17" max="17" width="13.42578125" customWidth="1"/>
  </cols>
  <sheetData>
    <row r="1" spans="1:17" s="6" customFormat="1" ht="27">
      <c r="A1" s="2"/>
      <c r="B1" s="451" t="s">
        <v>211</v>
      </c>
      <c r="C1" s="451"/>
      <c r="D1" s="451"/>
      <c r="E1" s="451"/>
      <c r="F1" s="451"/>
      <c r="G1" s="451"/>
      <c r="H1" s="451"/>
      <c r="I1" s="451"/>
      <c r="J1" s="12"/>
      <c r="K1" s="12"/>
      <c r="L1" s="454" t="s">
        <v>212</v>
      </c>
      <c r="M1" s="454"/>
      <c r="N1" s="454"/>
      <c r="O1" s="454"/>
      <c r="P1" s="287"/>
      <c r="Q1" s="287"/>
    </row>
    <row r="2" spans="1:17" s="6" customFormat="1" ht="20.25">
      <c r="A2" s="2"/>
      <c r="B2" s="452" t="s">
        <v>213</v>
      </c>
      <c r="C2" s="452"/>
      <c r="D2" s="452"/>
      <c r="E2" s="452"/>
      <c r="F2" s="452"/>
      <c r="G2" s="452"/>
      <c r="H2" s="452"/>
      <c r="I2" s="452"/>
      <c r="J2" s="12"/>
      <c r="K2" s="12"/>
      <c r="L2" s="453"/>
      <c r="M2" s="453"/>
      <c r="N2" s="453"/>
      <c r="O2" s="453"/>
      <c r="P2" s="286"/>
      <c r="Q2" s="286"/>
    </row>
    <row r="3" spans="1:17" s="6" customFormat="1" ht="32.25" customHeight="1">
      <c r="B3" s="282"/>
      <c r="C3" s="20"/>
      <c r="D3" s="10"/>
      <c r="E3" s="13"/>
      <c r="F3" s="10"/>
      <c r="I3" s="11"/>
      <c r="J3" s="14"/>
      <c r="K3" s="14"/>
      <c r="L3" s="284" t="s">
        <v>181</v>
      </c>
      <c r="M3" s="284"/>
      <c r="N3" s="455" t="s">
        <v>202</v>
      </c>
      <c r="O3" s="453"/>
      <c r="P3" s="283"/>
      <c r="Q3" s="283"/>
    </row>
    <row r="4" spans="1:17" s="6" customFormat="1" ht="20.25">
      <c r="A4" s="2"/>
      <c r="B4" s="9"/>
      <c r="C4" s="20"/>
      <c r="D4" s="10"/>
      <c r="E4" s="13"/>
      <c r="F4" s="10"/>
      <c r="I4" s="11"/>
      <c r="J4" s="14"/>
      <c r="K4" s="14"/>
      <c r="L4" s="453" t="s">
        <v>203</v>
      </c>
      <c r="M4" s="453"/>
      <c r="N4" s="453"/>
      <c r="O4" s="453"/>
      <c r="P4" s="285"/>
      <c r="Q4" s="285"/>
    </row>
    <row r="5" spans="1:17" s="6" customFormat="1" ht="20.100000000000001" customHeight="1">
      <c r="A5" s="2"/>
      <c r="B5" s="456" t="s">
        <v>127</v>
      </c>
      <c r="C5" s="456"/>
      <c r="D5" s="456"/>
      <c r="E5" s="456"/>
      <c r="F5" s="456"/>
      <c r="G5" s="456"/>
      <c r="H5" s="456"/>
      <c r="I5" s="456"/>
      <c r="J5" s="456"/>
      <c r="K5" s="456"/>
      <c r="L5" s="456"/>
      <c r="M5" s="456"/>
      <c r="N5" s="456"/>
      <c r="O5" s="456"/>
      <c r="P5" s="291"/>
      <c r="Q5" s="291"/>
    </row>
    <row r="6" spans="1:17" s="6" customFormat="1" ht="15" customHeight="1">
      <c r="A6" s="2"/>
      <c r="B6" s="456" t="s">
        <v>183</v>
      </c>
      <c r="C6" s="456"/>
      <c r="D6" s="456"/>
      <c r="E6" s="456"/>
      <c r="F6" s="456"/>
      <c r="G6" s="456"/>
      <c r="H6" s="456"/>
      <c r="I6" s="456"/>
      <c r="J6" s="456"/>
      <c r="K6" s="456"/>
      <c r="L6" s="456"/>
      <c r="M6" s="456"/>
      <c r="N6" s="456"/>
      <c r="O6" s="456"/>
      <c r="P6" s="291"/>
      <c r="Q6" s="291"/>
    </row>
    <row r="7" spans="1:17" s="6" customFormat="1" ht="15" customHeight="1">
      <c r="A7" s="2"/>
      <c r="B7" s="456" t="s">
        <v>128</v>
      </c>
      <c r="C7" s="456"/>
      <c r="D7" s="456"/>
      <c r="E7" s="456"/>
      <c r="F7" s="456"/>
      <c r="G7" s="456"/>
      <c r="H7" s="456"/>
      <c r="I7" s="456"/>
      <c r="J7" s="456"/>
      <c r="K7" s="456"/>
      <c r="L7" s="456"/>
      <c r="M7" s="456"/>
      <c r="N7" s="456"/>
      <c r="O7" s="456"/>
      <c r="P7" s="291"/>
      <c r="Q7" s="291"/>
    </row>
    <row r="8" spans="1:17" s="6" customFormat="1" ht="15" customHeight="1">
      <c r="A8" s="2"/>
      <c r="B8" s="459" t="s">
        <v>129</v>
      </c>
      <c r="C8" s="459"/>
      <c r="D8" s="459"/>
      <c r="E8" s="459"/>
      <c r="F8" s="459"/>
      <c r="G8" s="459"/>
      <c r="H8" s="459"/>
      <c r="I8" s="459"/>
      <c r="J8" s="459"/>
      <c r="K8" s="459"/>
      <c r="L8" s="459"/>
      <c r="M8" s="459"/>
      <c r="N8" s="459"/>
      <c r="O8" s="459"/>
      <c r="P8" s="290"/>
      <c r="Q8" s="290"/>
    </row>
    <row r="9" spans="1:17" s="6" customFormat="1" ht="15" customHeight="1">
      <c r="A9" s="2"/>
      <c r="B9" s="458" t="s">
        <v>130</v>
      </c>
      <c r="C9" s="458"/>
      <c r="D9" s="458"/>
      <c r="E9" s="458"/>
      <c r="F9" s="458"/>
      <c r="G9" s="458"/>
      <c r="H9" s="458"/>
      <c r="I9" s="458"/>
      <c r="J9" s="458"/>
      <c r="K9" s="458"/>
      <c r="L9" s="458"/>
      <c r="M9" s="458"/>
      <c r="N9" s="458"/>
      <c r="O9" s="458"/>
      <c r="P9" s="289"/>
      <c r="Q9" s="289"/>
    </row>
    <row r="10" spans="1:17" s="6" customFormat="1" ht="15" customHeight="1">
      <c r="A10" s="2"/>
      <c r="B10" s="457" t="s">
        <v>184</v>
      </c>
      <c r="C10" s="457"/>
      <c r="D10" s="457"/>
      <c r="E10" s="457"/>
      <c r="F10" s="457"/>
      <c r="G10" s="457"/>
      <c r="H10" s="457"/>
      <c r="I10" s="457"/>
      <c r="J10" s="457"/>
      <c r="K10" s="457"/>
      <c r="L10" s="457"/>
      <c r="M10" s="457"/>
      <c r="N10" s="457"/>
      <c r="O10" s="457"/>
      <c r="P10" s="289"/>
      <c r="Q10" s="289"/>
    </row>
    <row r="11" spans="1:17" s="6" customFormat="1" ht="70.5" customHeight="1" thickBot="1">
      <c r="A11" s="2"/>
      <c r="B11" s="457"/>
      <c r="C11" s="457"/>
      <c r="D11" s="457"/>
      <c r="E11" s="457"/>
      <c r="F11" s="457"/>
      <c r="G11" s="457"/>
      <c r="H11" s="457"/>
      <c r="I11" s="457"/>
      <c r="J11" s="457"/>
      <c r="K11" s="457"/>
      <c r="L11" s="457"/>
      <c r="M11" s="457"/>
      <c r="N11" s="457"/>
      <c r="O11" s="457"/>
      <c r="P11" s="288"/>
      <c r="Q11" s="288"/>
    </row>
    <row r="12" spans="1:17" s="6" customFormat="1" ht="26.25" hidden="1" customHeight="1" thickBot="1">
      <c r="A12" s="2"/>
      <c r="B12" s="200"/>
      <c r="C12" s="201"/>
      <c r="D12" s="201"/>
      <c r="E12" s="201"/>
      <c r="F12" s="202"/>
      <c r="G12" s="203"/>
      <c r="H12" s="203"/>
      <c r="I12" s="203"/>
      <c r="J12" s="204"/>
      <c r="K12" s="204"/>
      <c r="L12" s="204"/>
      <c r="M12" s="204"/>
      <c r="N12" s="205"/>
      <c r="O12" s="206"/>
    </row>
    <row r="13" spans="1:17" s="6" customFormat="1" ht="38.25" customHeight="1" thickBot="1">
      <c r="A13" s="21" t="s">
        <v>0</v>
      </c>
      <c r="B13" s="477" t="s">
        <v>216</v>
      </c>
      <c r="C13" s="478"/>
      <c r="D13" s="546"/>
      <c r="E13" s="546"/>
      <c r="F13" s="480" t="s">
        <v>217</v>
      </c>
      <c r="G13" s="480"/>
      <c r="H13" s="480"/>
      <c r="I13" s="479"/>
      <c r="J13" s="479"/>
      <c r="K13" s="463" t="s">
        <v>218</v>
      </c>
      <c r="L13" s="463"/>
      <c r="M13" s="463"/>
      <c r="N13" s="464"/>
      <c r="O13" s="465"/>
      <c r="P13" s="105"/>
    </row>
    <row r="14" spans="1:17" s="6" customFormat="1" ht="30" customHeight="1" thickBot="1">
      <c r="B14" s="207" t="s">
        <v>219</v>
      </c>
      <c r="C14" s="473"/>
      <c r="D14" s="473"/>
      <c r="E14" s="473"/>
      <c r="F14" s="334" t="s">
        <v>220</v>
      </c>
      <c r="G14" s="334"/>
      <c r="H14" s="473"/>
      <c r="I14" s="473"/>
      <c r="J14" s="473"/>
      <c r="K14" s="498" t="s">
        <v>221</v>
      </c>
      <c r="L14" s="498"/>
      <c r="M14" s="326"/>
      <c r="N14" s="326"/>
      <c r="O14" s="327"/>
    </row>
    <row r="15" spans="1:17" s="6" customFormat="1" ht="30" customHeight="1" thickBot="1">
      <c r="A15" s="2"/>
      <c r="B15" s="207" t="s">
        <v>222</v>
      </c>
      <c r="C15" s="473"/>
      <c r="D15" s="473"/>
      <c r="E15" s="473"/>
      <c r="F15" s="334" t="s">
        <v>223</v>
      </c>
      <c r="G15" s="334"/>
      <c r="H15" s="473"/>
      <c r="I15" s="473"/>
      <c r="J15" s="473"/>
      <c r="K15" s="335" t="s">
        <v>224</v>
      </c>
      <c r="L15" s="335"/>
      <c r="M15" s="486"/>
      <c r="N15" s="486"/>
      <c r="O15" s="487"/>
    </row>
    <row r="16" spans="1:17" s="6" customFormat="1" ht="30" customHeight="1" thickBot="1">
      <c r="A16" s="2"/>
      <c r="B16" s="208" t="s">
        <v>225</v>
      </c>
      <c r="C16" s="496"/>
      <c r="D16" s="496"/>
      <c r="E16" s="497"/>
      <c r="F16" s="499" t="s">
        <v>226</v>
      </c>
      <c r="G16" s="500"/>
      <c r="H16" s="500"/>
      <c r="I16" s="500"/>
      <c r="J16" s="500"/>
      <c r="K16" s="379"/>
      <c r="L16" s="379"/>
      <c r="M16" s="379"/>
      <c r="N16" s="379"/>
      <c r="O16" s="380"/>
    </row>
    <row r="17" spans="1:16" s="5" customFormat="1" ht="22.5" customHeight="1" thickTop="1" thickBot="1">
      <c r="A17" s="21" t="s">
        <v>1</v>
      </c>
      <c r="B17" s="106" t="s">
        <v>2</v>
      </c>
      <c r="C17" s="107"/>
      <c r="D17" s="108"/>
      <c r="E17" s="108"/>
      <c r="F17" s="109"/>
      <c r="G17" s="110" t="s">
        <v>3</v>
      </c>
      <c r="H17" s="111"/>
      <c r="I17" s="109"/>
      <c r="J17" s="110" t="s">
        <v>4</v>
      </c>
      <c r="K17" s="108"/>
      <c r="L17" s="112"/>
      <c r="M17" s="113"/>
      <c r="N17" s="114" t="s">
        <v>5</v>
      </c>
      <c r="O17" s="115"/>
      <c r="P17" s="9"/>
    </row>
    <row r="18" spans="1:16" s="6" customFormat="1" ht="18.75" thickBot="1">
      <c r="A18" s="2"/>
      <c r="B18" s="209" t="s">
        <v>214</v>
      </c>
      <c r="C18" s="116"/>
      <c r="D18" s="117" t="s">
        <v>139</v>
      </c>
      <c r="E18" s="118"/>
      <c r="F18" s="119"/>
      <c r="G18" s="120" t="s">
        <v>140</v>
      </c>
      <c r="H18" s="121" t="s">
        <v>6</v>
      </c>
      <c r="I18" s="122" t="s">
        <v>133</v>
      </c>
      <c r="J18" s="120" t="s">
        <v>141</v>
      </c>
      <c r="K18" s="121" t="s">
        <v>6</v>
      </c>
      <c r="L18" s="123" t="s">
        <v>133</v>
      </c>
      <c r="M18" s="124"/>
      <c r="N18" s="125" t="s">
        <v>142</v>
      </c>
      <c r="O18" s="126"/>
    </row>
    <row r="19" spans="1:16" s="6" customFormat="1" ht="24.95" customHeight="1">
      <c r="A19" s="2"/>
      <c r="B19" s="466"/>
      <c r="C19" s="406"/>
      <c r="D19" s="404"/>
      <c r="E19" s="405"/>
      <c r="F19" s="406"/>
      <c r="G19" s="127"/>
      <c r="H19" s="128"/>
      <c r="I19" s="129"/>
      <c r="J19" s="130"/>
      <c r="K19" s="131"/>
      <c r="L19" s="132"/>
      <c r="M19" s="190" t="s">
        <v>134</v>
      </c>
      <c r="N19" s="133"/>
      <c r="O19" s="210"/>
    </row>
    <row r="20" spans="1:16" s="6" customFormat="1" ht="24.95" customHeight="1">
      <c r="A20" s="2"/>
      <c r="B20" s="467"/>
      <c r="C20" s="468"/>
      <c r="D20" s="469"/>
      <c r="E20" s="470"/>
      <c r="F20" s="468"/>
      <c r="G20" s="134"/>
      <c r="H20" s="135"/>
      <c r="I20" s="136"/>
      <c r="J20" s="127"/>
      <c r="K20" s="135"/>
      <c r="L20" s="136"/>
      <c r="M20" s="191" t="s">
        <v>135</v>
      </c>
      <c r="N20" s="133"/>
      <c r="O20" s="211"/>
    </row>
    <row r="21" spans="1:16" s="6" customFormat="1" ht="24.95" customHeight="1" thickBot="1">
      <c r="A21" s="2"/>
      <c r="B21" s="341" t="s">
        <v>143</v>
      </c>
      <c r="C21" s="342"/>
      <c r="D21" s="342"/>
      <c r="E21" s="342"/>
      <c r="F21" s="342"/>
      <c r="G21" s="342"/>
      <c r="H21" s="342"/>
      <c r="I21" s="342"/>
      <c r="J21" s="342"/>
      <c r="K21" s="342"/>
      <c r="L21" s="342"/>
      <c r="M21" s="343"/>
      <c r="N21" s="343"/>
      <c r="O21" s="344"/>
    </row>
    <row r="22" spans="1:16" s="6" customFormat="1" ht="25.5" customHeight="1" thickBot="1">
      <c r="A22" s="2"/>
      <c r="B22" s="331" t="s">
        <v>144</v>
      </c>
      <c r="C22" s="332"/>
      <c r="D22" s="333"/>
      <c r="E22" s="199">
        <v>0</v>
      </c>
      <c r="F22" s="366" t="s">
        <v>7</v>
      </c>
      <c r="G22" s="366"/>
      <c r="H22" s="367"/>
      <c r="I22" s="298"/>
      <c r="J22" s="373" t="s">
        <v>8</v>
      </c>
      <c r="K22" s="374"/>
      <c r="L22" s="375"/>
      <c r="M22" s="474"/>
      <c r="N22" s="475"/>
      <c r="O22" s="476"/>
    </row>
    <row r="23" spans="1:16" s="6" customFormat="1" ht="22.5" customHeight="1" thickBot="1">
      <c r="A23" s="2"/>
      <c r="B23" s="376" t="s">
        <v>145</v>
      </c>
      <c r="C23" s="377"/>
      <c r="D23" s="378"/>
      <c r="E23" s="143" t="s">
        <v>9</v>
      </c>
      <c r="F23" s="460" t="s">
        <v>10</v>
      </c>
      <c r="G23" s="461"/>
      <c r="H23" s="462"/>
      <c r="I23" s="298"/>
      <c r="J23" s="373" t="s">
        <v>132</v>
      </c>
      <c r="K23" s="374"/>
      <c r="L23" s="374"/>
      <c r="M23" s="338"/>
      <c r="N23" s="339"/>
      <c r="O23" s="340"/>
    </row>
    <row r="24" spans="1:16" s="6" customFormat="1" ht="9" customHeight="1" thickBot="1">
      <c r="A24" s="2"/>
      <c r="B24" s="137"/>
      <c r="C24" s="138"/>
      <c r="D24" s="139"/>
      <c r="E24" s="139"/>
      <c r="F24" s="140"/>
      <c r="G24" s="141"/>
      <c r="H24" s="138"/>
      <c r="I24" s="138"/>
      <c r="J24" s="141"/>
      <c r="K24" s="138"/>
      <c r="L24" s="138"/>
      <c r="M24" s="197"/>
      <c r="N24" s="197"/>
      <c r="O24" s="198"/>
    </row>
    <row r="25" spans="1:16" s="6" customFormat="1" ht="24.95" customHeight="1" thickBot="1">
      <c r="A25" s="2"/>
      <c r="B25" s="448" t="s">
        <v>146</v>
      </c>
      <c r="C25" s="449"/>
      <c r="D25" s="450"/>
      <c r="E25" s="143" t="s">
        <v>9</v>
      </c>
      <c r="F25" s="195" t="s">
        <v>12</v>
      </c>
      <c r="G25" s="488">
        <v>0</v>
      </c>
      <c r="H25" s="489"/>
      <c r="I25" s="193" t="s">
        <v>13</v>
      </c>
      <c r="J25" s="492">
        <v>0</v>
      </c>
      <c r="K25" s="493"/>
      <c r="L25" s="401" t="s">
        <v>164</v>
      </c>
      <c r="M25" s="402"/>
      <c r="N25" s="471"/>
      <c r="O25" s="472"/>
    </row>
    <row r="26" spans="1:16" s="6" customFormat="1" ht="24.95" customHeight="1" thickBot="1">
      <c r="A26" s="2"/>
      <c r="B26" s="448" t="s">
        <v>147</v>
      </c>
      <c r="C26" s="449"/>
      <c r="D26" s="450"/>
      <c r="E26" s="143" t="s">
        <v>9</v>
      </c>
      <c r="F26" s="196" t="s">
        <v>12</v>
      </c>
      <c r="G26" s="490">
        <v>0</v>
      </c>
      <c r="H26" s="491"/>
      <c r="I26" s="194" t="s">
        <v>13</v>
      </c>
      <c r="J26" s="494">
        <v>0</v>
      </c>
      <c r="K26" s="495"/>
      <c r="L26" s="401" t="s">
        <v>164</v>
      </c>
      <c r="M26" s="402"/>
      <c r="N26" s="471"/>
      <c r="O26" s="472"/>
    </row>
    <row r="27" spans="1:16" s="6" customFormat="1" ht="27" customHeight="1" thickBot="1">
      <c r="A27" s="2"/>
      <c r="B27" s="448" t="s">
        <v>148</v>
      </c>
      <c r="C27" s="449"/>
      <c r="D27" s="450"/>
      <c r="E27" s="143" t="s">
        <v>9</v>
      </c>
      <c r="F27" s="401" t="s">
        <v>165</v>
      </c>
      <c r="G27" s="402"/>
      <c r="H27" s="402"/>
      <c r="I27" s="403"/>
      <c r="J27" s="368">
        <v>0</v>
      </c>
      <c r="K27" s="369"/>
      <c r="L27" s="144"/>
      <c r="M27" s="142"/>
      <c r="N27" s="142"/>
      <c r="O27" s="145"/>
    </row>
    <row r="28" spans="1:16" s="6" customFormat="1" ht="8.25" customHeight="1">
      <c r="A28" s="2"/>
      <c r="B28" s="212"/>
      <c r="C28" s="213"/>
      <c r="D28" s="214"/>
      <c r="E28" s="214"/>
      <c r="F28" s="215"/>
      <c r="G28" s="215"/>
      <c r="H28" s="146"/>
      <c r="I28" s="147"/>
      <c r="J28" s="216"/>
      <c r="K28" s="216"/>
      <c r="L28" s="216"/>
      <c r="M28" s="213"/>
      <c r="N28" s="213"/>
      <c r="O28" s="217"/>
    </row>
    <row r="29" spans="1:16" s="6" customFormat="1" ht="24" customHeight="1">
      <c r="A29" s="21" t="s">
        <v>14</v>
      </c>
      <c r="B29" s="218" t="s">
        <v>198</v>
      </c>
      <c r="C29" s="148"/>
      <c r="D29" s="148"/>
      <c r="E29" s="148"/>
      <c r="F29" s="148"/>
      <c r="G29" s="148"/>
      <c r="H29" s="148"/>
      <c r="I29" s="148"/>
      <c r="J29" s="148"/>
      <c r="K29" s="148"/>
      <c r="L29" s="148"/>
      <c r="M29" s="148"/>
      <c r="N29" s="148"/>
      <c r="O29" s="219"/>
    </row>
    <row r="30" spans="1:16" s="6" customFormat="1" ht="27" customHeight="1">
      <c r="A30" s="2"/>
      <c r="B30" s="328"/>
      <c r="C30" s="417"/>
      <c r="D30" s="417"/>
      <c r="E30" s="417"/>
      <c r="F30" s="417"/>
      <c r="G30" s="417"/>
      <c r="H30" s="417"/>
      <c r="I30" s="417"/>
      <c r="J30" s="417"/>
      <c r="K30" s="417"/>
      <c r="L30" s="417"/>
      <c r="M30" s="417"/>
      <c r="N30" s="417"/>
      <c r="O30" s="418"/>
    </row>
    <row r="31" spans="1:16" s="3" customFormat="1" ht="25.5" customHeight="1">
      <c r="A31" s="4"/>
      <c r="B31" s="329"/>
      <c r="C31" s="415"/>
      <c r="D31" s="415"/>
      <c r="E31" s="415"/>
      <c r="F31" s="415"/>
      <c r="G31" s="415"/>
      <c r="H31" s="415"/>
      <c r="I31" s="415"/>
      <c r="J31" s="415"/>
      <c r="K31" s="415"/>
      <c r="L31" s="415"/>
      <c r="M31" s="415"/>
      <c r="N31" s="415"/>
      <c r="O31" s="416"/>
    </row>
    <row r="32" spans="1:16" s="3" customFormat="1" ht="29.25" customHeight="1">
      <c r="A32" s="4"/>
      <c r="B32" s="329"/>
      <c r="C32" s="415"/>
      <c r="D32" s="415"/>
      <c r="E32" s="415"/>
      <c r="F32" s="415"/>
      <c r="G32" s="415"/>
      <c r="H32" s="415"/>
      <c r="I32" s="415"/>
      <c r="J32" s="415"/>
      <c r="K32" s="415"/>
      <c r="L32" s="415"/>
      <c r="M32" s="415"/>
      <c r="N32" s="415"/>
      <c r="O32" s="416"/>
    </row>
    <row r="33" spans="1:16" s="91" customFormat="1" ht="28.5" customHeight="1">
      <c r="A33" s="90"/>
      <c r="B33" s="330"/>
      <c r="C33" s="413"/>
      <c r="D33" s="413"/>
      <c r="E33" s="413"/>
      <c r="F33" s="413"/>
      <c r="G33" s="413"/>
      <c r="H33" s="413"/>
      <c r="I33" s="413"/>
      <c r="J33" s="413"/>
      <c r="K33" s="413"/>
      <c r="L33" s="413"/>
      <c r="M33" s="413"/>
      <c r="N33" s="413"/>
      <c r="O33" s="414"/>
    </row>
    <row r="34" spans="1:16" s="6" customFormat="1" ht="18" customHeight="1" thickBot="1">
      <c r="A34" s="2"/>
      <c r="B34" s="220" t="s">
        <v>15</v>
      </c>
      <c r="C34" s="221"/>
      <c r="D34" s="221"/>
      <c r="E34" s="221"/>
      <c r="F34" s="221"/>
      <c r="G34" s="221"/>
      <c r="H34" s="221"/>
      <c r="I34" s="221"/>
      <c r="J34" s="221"/>
      <c r="K34" s="221"/>
      <c r="L34" s="221"/>
      <c r="M34" s="221"/>
      <c r="N34" s="221"/>
      <c r="O34" s="222"/>
    </row>
    <row r="35" spans="1:16" s="6" customFormat="1" ht="28.5" customHeight="1" thickBot="1">
      <c r="A35" s="2"/>
      <c r="B35" s="345" t="s">
        <v>149</v>
      </c>
      <c r="C35" s="436" t="s">
        <v>161</v>
      </c>
      <c r="D35" s="437"/>
      <c r="E35" s="438"/>
      <c r="F35" s="247" t="s">
        <v>210</v>
      </c>
      <c r="G35" s="245" t="s">
        <v>160</v>
      </c>
      <c r="H35" s="245" t="s">
        <v>150</v>
      </c>
      <c r="I35" s="245" t="s">
        <v>151</v>
      </c>
      <c r="J35" s="434" t="s">
        <v>152</v>
      </c>
      <c r="K35" s="435"/>
      <c r="L35" s="432" t="s">
        <v>162</v>
      </c>
      <c r="M35" s="433"/>
      <c r="N35" s="432" t="s">
        <v>166</v>
      </c>
      <c r="O35" s="433"/>
      <c r="P35" s="8"/>
    </row>
    <row r="36" spans="1:16" s="6" customFormat="1" ht="71.25" customHeight="1" thickBot="1">
      <c r="A36" s="2"/>
      <c r="B36" s="346"/>
      <c r="C36" s="192" t="s">
        <v>163</v>
      </c>
      <c r="D36" s="248" t="s">
        <v>153</v>
      </c>
      <c r="E36" s="248" t="s">
        <v>154</v>
      </c>
      <c r="F36" s="325" t="s">
        <v>215</v>
      </c>
      <c r="G36" s="246" t="s">
        <v>16</v>
      </c>
      <c r="H36" s="246" t="s">
        <v>17</v>
      </c>
      <c r="I36" s="246" t="s">
        <v>18</v>
      </c>
      <c r="J36" s="249" t="s">
        <v>19</v>
      </c>
      <c r="K36" s="250" t="s">
        <v>20</v>
      </c>
      <c r="L36" s="149" t="s">
        <v>21</v>
      </c>
      <c r="M36" s="150">
        <v>69</v>
      </c>
      <c r="N36" s="251" t="s">
        <v>22</v>
      </c>
      <c r="O36" s="252" t="s">
        <v>23</v>
      </c>
    </row>
    <row r="37" spans="1:16" s="6" customFormat="1" ht="30" customHeight="1">
      <c r="A37" s="2"/>
      <c r="B37" s="223"/>
      <c r="C37" s="323" t="str" cm="1">
        <f t="array" ref="C37:C39">'DETAIL MILEAGE SHEET'!B5:B7</f>
        <v>Home</v>
      </c>
      <c r="D37" s="323" t="str" cm="1">
        <f t="array" ref="D37:D39">'DETAIL MILEAGE SHEET'!C5:C7</f>
        <v>Farmington (Tunxis)</v>
      </c>
      <c r="E37" s="151">
        <f>'DETAIL MILEAGE SHEET'!E5</f>
        <v>46</v>
      </c>
      <c r="F37" s="419">
        <f>'DETAIL MILEAGE SHEET'!J5</f>
        <v>76.635000000000005</v>
      </c>
      <c r="G37" s="410">
        <f>'DETAIL MILEAGE SHEET'!K5</f>
        <v>0</v>
      </c>
      <c r="H37" s="277">
        <v>0</v>
      </c>
      <c r="I37" s="277">
        <v>0</v>
      </c>
      <c r="J37" s="278">
        <v>0</v>
      </c>
      <c r="K37" s="278">
        <v>0</v>
      </c>
      <c r="L37" s="279"/>
      <c r="M37" s="278">
        <v>0</v>
      </c>
      <c r="N37" s="278">
        <v>0</v>
      </c>
      <c r="O37" s="253"/>
    </row>
    <row r="38" spans="1:16" s="6" customFormat="1" ht="30" customHeight="1">
      <c r="A38" s="2"/>
      <c r="B38" s="224"/>
      <c r="C38" s="324" t="str">
        <v>Farmington (TX)</v>
      </c>
      <c r="D38" s="324" t="str">
        <v>Middletown (MX)</v>
      </c>
      <c r="E38" s="151">
        <f>'DETAIL MILEAGE SHEET'!E6</f>
        <v>23</v>
      </c>
      <c r="F38" s="420"/>
      <c r="G38" s="411"/>
      <c r="H38" s="277">
        <v>0</v>
      </c>
      <c r="I38" s="277">
        <v>0</v>
      </c>
      <c r="J38" s="278">
        <v>0</v>
      </c>
      <c r="K38" s="278">
        <v>0</v>
      </c>
      <c r="L38" s="279"/>
      <c r="M38" s="278">
        <v>0</v>
      </c>
      <c r="N38" s="278">
        <v>0</v>
      </c>
      <c r="O38" s="254"/>
    </row>
    <row r="39" spans="1:16" s="6" customFormat="1" ht="30" customHeight="1" thickBot="1">
      <c r="A39" s="2"/>
      <c r="B39" s="223"/>
      <c r="C39" s="323" t="str">
        <v>Middletown (MX)</v>
      </c>
      <c r="D39" s="323" t="str">
        <v>home</v>
      </c>
      <c r="E39" s="151">
        <f>'DETAIL MILEAGE SHEET'!E7</f>
        <v>78</v>
      </c>
      <c r="F39" s="421"/>
      <c r="G39" s="412"/>
      <c r="H39" s="277">
        <v>0</v>
      </c>
      <c r="I39" s="277">
        <v>0</v>
      </c>
      <c r="J39" s="278">
        <v>0</v>
      </c>
      <c r="K39" s="278">
        <v>0</v>
      </c>
      <c r="L39" s="279"/>
      <c r="M39" s="278">
        <v>0</v>
      </c>
      <c r="N39" s="278">
        <v>0</v>
      </c>
      <c r="O39" s="255"/>
    </row>
    <row r="40" spans="1:16" s="6" customFormat="1" ht="30" customHeight="1">
      <c r="A40" s="2"/>
      <c r="B40" s="223"/>
      <c r="C40" s="323" cm="1">
        <f t="array" ref="C40:C42">'DETAIL MILEAGE SHEET'!B8:B10</f>
        <v>0</v>
      </c>
      <c r="D40" s="323" cm="1">
        <f t="array" ref="D40:D42">'DETAIL MILEAGE SHEET'!C8:C10</f>
        <v>0</v>
      </c>
      <c r="E40" s="151">
        <f>'DETAIL MILEAGE SHEET'!E8</f>
        <v>0</v>
      </c>
      <c r="F40" s="419">
        <f>'DETAIL MILEAGE SHEET'!J8</f>
        <v>0</v>
      </c>
      <c r="G40" s="428">
        <f>'DETAIL MILEAGE SHEET'!K8</f>
        <v>0</v>
      </c>
      <c r="H40" s="277">
        <v>0</v>
      </c>
      <c r="I40" s="277">
        <v>0</v>
      </c>
      <c r="J40" s="278">
        <v>0</v>
      </c>
      <c r="K40" s="278">
        <v>0</v>
      </c>
      <c r="L40" s="279"/>
      <c r="M40" s="278">
        <v>0</v>
      </c>
      <c r="N40" s="278">
        <v>0</v>
      </c>
      <c r="O40" s="253"/>
    </row>
    <row r="41" spans="1:16" s="6" customFormat="1" ht="30" customHeight="1">
      <c r="A41" s="2"/>
      <c r="B41" s="223"/>
      <c r="C41" s="323">
        <v>0</v>
      </c>
      <c r="D41" s="323">
        <v>0</v>
      </c>
      <c r="E41" s="151">
        <f>'DETAIL MILEAGE SHEET'!E9</f>
        <v>0</v>
      </c>
      <c r="F41" s="420"/>
      <c r="G41" s="411"/>
      <c r="H41" s="277">
        <v>0</v>
      </c>
      <c r="I41" s="277">
        <v>0</v>
      </c>
      <c r="J41" s="278">
        <v>0</v>
      </c>
      <c r="K41" s="278">
        <v>0</v>
      </c>
      <c r="L41" s="279"/>
      <c r="M41" s="278">
        <v>0</v>
      </c>
      <c r="N41" s="278">
        <v>0</v>
      </c>
      <c r="O41" s="253"/>
    </row>
    <row r="42" spans="1:16" s="6" customFormat="1" ht="30" customHeight="1" thickBot="1">
      <c r="A42" s="2"/>
      <c r="B42" s="223"/>
      <c r="C42" s="323">
        <v>0</v>
      </c>
      <c r="D42" s="323">
        <v>0</v>
      </c>
      <c r="E42" s="151">
        <f>'DETAIL MILEAGE SHEET'!E10</f>
        <v>0</v>
      </c>
      <c r="F42" s="421"/>
      <c r="G42" s="412"/>
      <c r="H42" s="277">
        <v>0</v>
      </c>
      <c r="I42" s="277">
        <v>0</v>
      </c>
      <c r="J42" s="278">
        <v>0</v>
      </c>
      <c r="K42" s="278">
        <v>0</v>
      </c>
      <c r="L42" s="279"/>
      <c r="M42" s="278">
        <v>0</v>
      </c>
      <c r="N42" s="278">
        <v>0</v>
      </c>
      <c r="O42" s="253"/>
    </row>
    <row r="43" spans="1:16" s="6" customFormat="1" ht="30" customHeight="1">
      <c r="A43" s="2"/>
      <c r="B43" s="223"/>
      <c r="C43" s="323"/>
      <c r="D43" s="323"/>
      <c r="E43" s="151">
        <f>'DETAIL MILEAGE SHEET'!E11</f>
        <v>0</v>
      </c>
      <c r="F43" s="419">
        <f>'DETAIL MILEAGE SHEET'!J11</f>
        <v>0</v>
      </c>
      <c r="G43" s="428">
        <f>'DETAIL MILEAGE SHEET'!K11</f>
        <v>0</v>
      </c>
      <c r="H43" s="277">
        <v>0</v>
      </c>
      <c r="I43" s="277">
        <v>0</v>
      </c>
      <c r="J43" s="278">
        <v>0</v>
      </c>
      <c r="K43" s="278">
        <v>0</v>
      </c>
      <c r="L43" s="279"/>
      <c r="M43" s="278">
        <v>0</v>
      </c>
      <c r="N43" s="278">
        <v>0</v>
      </c>
      <c r="O43" s="253"/>
    </row>
    <row r="44" spans="1:16" s="6" customFormat="1" ht="30" customHeight="1">
      <c r="A44" s="2"/>
      <c r="B44" s="225"/>
      <c r="C44" s="323"/>
      <c r="D44" s="323"/>
      <c r="E44" s="151">
        <f>'DETAIL MILEAGE SHEET'!E12</f>
        <v>0</v>
      </c>
      <c r="F44" s="420"/>
      <c r="G44" s="411"/>
      <c r="H44" s="277">
        <v>0</v>
      </c>
      <c r="I44" s="277">
        <v>0</v>
      </c>
      <c r="J44" s="278">
        <v>0</v>
      </c>
      <c r="K44" s="278">
        <v>0</v>
      </c>
      <c r="L44" s="279"/>
      <c r="M44" s="278">
        <v>0</v>
      </c>
      <c r="N44" s="278">
        <v>0</v>
      </c>
      <c r="O44" s="253"/>
    </row>
    <row r="45" spans="1:16" s="6" customFormat="1" ht="30" customHeight="1" thickBot="1">
      <c r="A45" s="2"/>
      <c r="B45" s="225"/>
      <c r="C45" s="323"/>
      <c r="D45" s="323"/>
      <c r="E45" s="151">
        <f>'DETAIL MILEAGE SHEET'!E13</f>
        <v>0</v>
      </c>
      <c r="F45" s="421"/>
      <c r="G45" s="412"/>
      <c r="H45" s="277">
        <v>0</v>
      </c>
      <c r="I45" s="277">
        <v>0</v>
      </c>
      <c r="J45" s="278">
        <v>0</v>
      </c>
      <c r="K45" s="278">
        <v>0</v>
      </c>
      <c r="L45" s="279"/>
      <c r="M45" s="278">
        <v>0</v>
      </c>
      <c r="N45" s="278">
        <v>0</v>
      </c>
      <c r="O45" s="253"/>
    </row>
    <row r="46" spans="1:16" s="6" customFormat="1" ht="30" customHeight="1">
      <c r="A46" s="2"/>
      <c r="B46" s="223"/>
      <c r="C46" s="323"/>
      <c r="D46" s="323"/>
      <c r="E46" s="151">
        <f>'DETAIL MILEAGE SHEET'!E14</f>
        <v>0</v>
      </c>
      <c r="F46" s="419">
        <f>'DETAIL MILEAGE SHEET'!J14</f>
        <v>0</v>
      </c>
      <c r="G46" s="428">
        <f>'DETAIL MILEAGE SHEET'!K14</f>
        <v>0</v>
      </c>
      <c r="H46" s="277">
        <v>0</v>
      </c>
      <c r="I46" s="277">
        <v>0</v>
      </c>
      <c r="J46" s="278">
        <v>0</v>
      </c>
      <c r="K46" s="278">
        <v>0</v>
      </c>
      <c r="L46" s="279"/>
      <c r="M46" s="278">
        <v>0</v>
      </c>
      <c r="N46" s="278">
        <v>0</v>
      </c>
      <c r="O46" s="253"/>
    </row>
    <row r="47" spans="1:16" s="6" customFormat="1" ht="30" customHeight="1">
      <c r="A47" s="2"/>
      <c r="B47" s="223"/>
      <c r="C47" s="323"/>
      <c r="D47" s="323"/>
      <c r="E47" s="151">
        <f>'DETAIL MILEAGE SHEET'!E15</f>
        <v>0</v>
      </c>
      <c r="F47" s="420"/>
      <c r="G47" s="411"/>
      <c r="H47" s="277">
        <v>0</v>
      </c>
      <c r="I47" s="277">
        <v>0</v>
      </c>
      <c r="J47" s="278">
        <v>0</v>
      </c>
      <c r="K47" s="278">
        <v>0</v>
      </c>
      <c r="L47" s="279"/>
      <c r="M47" s="278">
        <v>0</v>
      </c>
      <c r="N47" s="278">
        <v>0</v>
      </c>
      <c r="O47" s="253"/>
    </row>
    <row r="48" spans="1:16" s="6" customFormat="1" ht="30" customHeight="1" thickBot="1">
      <c r="A48" s="2"/>
      <c r="B48" s="223"/>
      <c r="C48" s="323"/>
      <c r="D48" s="323"/>
      <c r="E48" s="151">
        <f>'DETAIL MILEAGE SHEET'!E16</f>
        <v>0</v>
      </c>
      <c r="F48" s="421"/>
      <c r="G48" s="429"/>
      <c r="H48" s="277">
        <v>0</v>
      </c>
      <c r="I48" s="277">
        <v>0</v>
      </c>
      <c r="J48" s="278">
        <v>0</v>
      </c>
      <c r="K48" s="278">
        <v>0</v>
      </c>
      <c r="L48" s="279"/>
      <c r="M48" s="278">
        <v>0</v>
      </c>
      <c r="N48" s="278">
        <v>0</v>
      </c>
      <c r="O48" s="253"/>
    </row>
    <row r="49" spans="1:16" s="6" customFormat="1" ht="30" customHeight="1" thickBot="1">
      <c r="A49" s="2"/>
      <c r="B49" s="360" t="s">
        <v>167</v>
      </c>
      <c r="C49" s="361"/>
      <c r="D49" s="361"/>
      <c r="E49" s="361"/>
      <c r="F49" s="306">
        <f>SUM(F37:F48)</f>
        <v>76.635000000000005</v>
      </c>
      <c r="G49" s="295">
        <f t="shared" ref="G49:K49" si="0">SUM(G37:G48)</f>
        <v>0</v>
      </c>
      <c r="H49" s="153">
        <f t="shared" si="0"/>
        <v>0</v>
      </c>
      <c r="I49" s="153">
        <f t="shared" si="0"/>
        <v>0</v>
      </c>
      <c r="J49" s="153">
        <f t="shared" si="0"/>
        <v>0</v>
      </c>
      <c r="K49" s="153">
        <f t="shared" si="0"/>
        <v>0</v>
      </c>
      <c r="L49" s="153"/>
      <c r="M49" s="153">
        <f>SUM(M37:M48)</f>
        <v>0</v>
      </c>
      <c r="N49" s="153">
        <f>SUM(N37:N48)</f>
        <v>0</v>
      </c>
      <c r="O49" s="226"/>
    </row>
    <row r="50" spans="1:16" s="6" customFormat="1" ht="30" customHeight="1" thickBot="1">
      <c r="A50" s="2"/>
      <c r="B50" s="220" t="s">
        <v>197</v>
      </c>
      <c r="C50" s="221"/>
      <c r="D50" s="221"/>
      <c r="E50" s="221"/>
      <c r="F50" s="221"/>
      <c r="G50" s="221"/>
      <c r="H50" s="221"/>
      <c r="I50" s="221"/>
      <c r="J50" s="221"/>
      <c r="K50" s="221"/>
      <c r="L50" s="221"/>
      <c r="M50" s="221"/>
      <c r="N50" s="221"/>
      <c r="O50" s="222"/>
    </row>
    <row r="51" spans="1:16" s="6" customFormat="1" ht="98.25" customHeight="1" thickBot="1">
      <c r="A51" s="2"/>
      <c r="B51" s="246" t="s">
        <v>185</v>
      </c>
      <c r="C51" s="294" t="s">
        <v>186</v>
      </c>
      <c r="D51" s="442" t="s">
        <v>188</v>
      </c>
      <c r="E51" s="443"/>
      <c r="F51" s="444"/>
      <c r="G51" s="293" t="s">
        <v>187</v>
      </c>
      <c r="H51" s="292" t="s">
        <v>189</v>
      </c>
      <c r="I51" s="299" t="s">
        <v>195</v>
      </c>
      <c r="J51" s="300" t="s">
        <v>190</v>
      </c>
      <c r="K51" s="300" t="s">
        <v>196</v>
      </c>
      <c r="L51" s="300" t="s">
        <v>194</v>
      </c>
      <c r="M51" s="292" t="s">
        <v>193</v>
      </c>
      <c r="N51" s="292" t="s">
        <v>192</v>
      </c>
      <c r="O51" s="299" t="s">
        <v>191</v>
      </c>
    </row>
    <row r="52" spans="1:16" s="6" customFormat="1" ht="30" customHeight="1" thickBot="1">
      <c r="A52" s="2"/>
      <c r="B52" s="225"/>
      <c r="C52" s="152"/>
      <c r="D52" s="445"/>
      <c r="E52" s="446"/>
      <c r="F52" s="447"/>
      <c r="G52" s="296"/>
      <c r="H52" s="301">
        <v>0</v>
      </c>
      <c r="I52" s="303">
        <f t="shared" ref="I52:I53" si="1">IF(G52&gt;0,G52*H52,H52)</f>
        <v>0</v>
      </c>
      <c r="J52" s="278">
        <v>0</v>
      </c>
      <c r="K52" s="278">
        <v>0</v>
      </c>
      <c r="L52" s="278"/>
      <c r="M52" s="297"/>
      <c r="N52" s="298"/>
      <c r="O52" s="253"/>
    </row>
    <row r="53" spans="1:16" s="6" customFormat="1" ht="30" customHeight="1" thickBot="1">
      <c r="A53" s="2"/>
      <c r="B53" s="225"/>
      <c r="C53" s="152"/>
      <c r="D53" s="386"/>
      <c r="E53" s="387"/>
      <c r="F53" s="388"/>
      <c r="G53" s="296"/>
      <c r="H53" s="302">
        <v>0</v>
      </c>
      <c r="I53" s="303">
        <f t="shared" si="1"/>
        <v>0</v>
      </c>
      <c r="J53" s="278">
        <v>0</v>
      </c>
      <c r="K53" s="278">
        <v>0</v>
      </c>
      <c r="L53" s="278"/>
      <c r="M53" s="297"/>
      <c r="N53" s="298"/>
      <c r="O53" s="253"/>
    </row>
    <row r="54" spans="1:16" s="6" customFormat="1" ht="30" customHeight="1" thickBot="1">
      <c r="A54" s="2"/>
      <c r="B54" s="225"/>
      <c r="C54" s="152"/>
      <c r="D54" s="386"/>
      <c r="E54" s="387"/>
      <c r="F54" s="388"/>
      <c r="G54" s="296"/>
      <c r="H54" s="302">
        <v>0</v>
      </c>
      <c r="I54" s="303">
        <f>IF(G54&gt;0,G54*H54,H54)</f>
        <v>0</v>
      </c>
      <c r="J54" s="278">
        <v>0</v>
      </c>
      <c r="K54" s="278">
        <v>0</v>
      </c>
      <c r="L54" s="278"/>
      <c r="M54" s="297"/>
      <c r="N54" s="298"/>
      <c r="O54" s="253"/>
    </row>
    <row r="55" spans="1:16" s="6" customFormat="1" ht="30.75" customHeight="1" thickBot="1">
      <c r="A55" s="2"/>
      <c r="B55" s="225"/>
      <c r="C55" s="152"/>
      <c r="D55" s="386"/>
      <c r="E55" s="387"/>
      <c r="F55" s="388"/>
      <c r="G55" s="296"/>
      <c r="H55" s="302">
        <v>0</v>
      </c>
      <c r="I55" s="303">
        <f t="shared" ref="I55:I57" si="2">IF(G55&gt;0,G55*H55,H55)</f>
        <v>0</v>
      </c>
      <c r="J55" s="278">
        <v>0</v>
      </c>
      <c r="K55" s="278">
        <v>0</v>
      </c>
      <c r="L55" s="278"/>
      <c r="M55" s="297"/>
      <c r="N55" s="298"/>
      <c r="O55" s="253"/>
    </row>
    <row r="56" spans="1:16" s="6" customFormat="1" ht="32.25" customHeight="1" thickBot="1">
      <c r="A56" s="2" t="s">
        <v>11</v>
      </c>
      <c r="B56" s="225"/>
      <c r="C56" s="152"/>
      <c r="D56" s="386"/>
      <c r="E56" s="387"/>
      <c r="F56" s="388"/>
      <c r="G56" s="296"/>
      <c r="H56" s="302">
        <v>0</v>
      </c>
      <c r="I56" s="303">
        <f t="shared" si="2"/>
        <v>0</v>
      </c>
      <c r="J56" s="278">
        <v>0</v>
      </c>
      <c r="K56" s="278">
        <v>0</v>
      </c>
      <c r="L56" s="278"/>
      <c r="M56" s="297"/>
      <c r="N56" s="298"/>
      <c r="O56" s="253"/>
    </row>
    <row r="57" spans="1:16" s="6" customFormat="1" ht="30" customHeight="1" thickBot="1">
      <c r="A57" s="2"/>
      <c r="B57" s="225"/>
      <c r="C57" s="152"/>
      <c r="D57" s="386"/>
      <c r="E57" s="387"/>
      <c r="F57" s="388"/>
      <c r="G57" s="296"/>
      <c r="H57" s="302">
        <v>0</v>
      </c>
      <c r="I57" s="303">
        <f t="shared" si="2"/>
        <v>0</v>
      </c>
      <c r="J57" s="278">
        <v>0</v>
      </c>
      <c r="K57" s="278">
        <v>0</v>
      </c>
      <c r="L57" s="278"/>
      <c r="M57" s="297"/>
      <c r="N57" s="298"/>
      <c r="O57" s="256"/>
    </row>
    <row r="58" spans="1:16" s="6" customFormat="1" ht="29.25" customHeight="1" thickBot="1">
      <c r="A58" s="2"/>
      <c r="B58" s="389" t="s">
        <v>167</v>
      </c>
      <c r="C58" s="390"/>
      <c r="D58" s="390"/>
      <c r="E58" s="390"/>
      <c r="F58" s="391"/>
      <c r="G58" s="295">
        <f>SUM(G52:G57)</f>
        <v>0</v>
      </c>
      <c r="H58" s="153">
        <f>SUM(H52:H57)</f>
        <v>0</v>
      </c>
      <c r="I58" s="304">
        <f>SUM(I52:I57)</f>
        <v>0</v>
      </c>
      <c r="J58" s="153">
        <f>SUM(J52:J57)</f>
        <v>0</v>
      </c>
      <c r="K58" s="153">
        <f>SUM(K52:K57)</f>
        <v>0</v>
      </c>
      <c r="L58" s="153"/>
      <c r="M58" s="153"/>
      <c r="N58" s="153"/>
      <c r="O58" s="226"/>
    </row>
    <row r="59" spans="1:16" s="6" customFormat="1" ht="26.1" customHeight="1">
      <c r="A59" s="2"/>
      <c r="B59" s="227" t="s">
        <v>155</v>
      </c>
      <c r="C59" s="154"/>
      <c r="D59" s="155"/>
      <c r="E59" s="156"/>
      <c r="F59" s="228"/>
      <c r="G59" s="157"/>
      <c r="H59" s="157"/>
      <c r="I59" s="158"/>
      <c r="J59" s="356" t="s">
        <v>24</v>
      </c>
      <c r="K59" s="356"/>
      <c r="L59" s="356"/>
      <c r="M59" s="356"/>
      <c r="N59" s="357"/>
      <c r="O59" s="307" cm="1">
        <f t="array" ref="O59:P59">SUM(F49:N49)+(I58:J58)-K58</f>
        <v>76.635000000000005</v>
      </c>
      <c r="P59" s="6">
        <v>76.635000000000005</v>
      </c>
    </row>
    <row r="60" spans="1:16" s="6" customFormat="1" ht="16.5" customHeight="1">
      <c r="A60" s="2"/>
      <c r="B60" s="229" t="s">
        <v>25</v>
      </c>
      <c r="C60" s="159"/>
      <c r="D60" s="159"/>
      <c r="E60" s="160"/>
      <c r="F60" s="161"/>
      <c r="G60" s="162"/>
      <c r="H60" s="163"/>
      <c r="I60" s="164"/>
      <c r="J60" s="358"/>
      <c r="K60" s="358"/>
      <c r="L60" s="358"/>
      <c r="M60" s="358"/>
      <c r="N60" s="359"/>
      <c r="O60" s="308"/>
    </row>
    <row r="61" spans="1:16" s="6" customFormat="1" ht="20.100000000000001" customHeight="1">
      <c r="A61" s="2"/>
      <c r="B61" s="483" t="s">
        <v>156</v>
      </c>
      <c r="C61" s="484"/>
      <c r="D61" s="484"/>
      <c r="E61" s="485"/>
      <c r="F61" s="165" t="s">
        <v>157</v>
      </c>
      <c r="G61" s="166"/>
      <c r="H61" s="167"/>
      <c r="I61" s="168"/>
      <c r="J61" s="169" t="s">
        <v>26</v>
      </c>
      <c r="K61" s="170"/>
      <c r="L61" s="170"/>
      <c r="M61" s="171" t="s">
        <v>27</v>
      </c>
      <c r="N61" s="172"/>
      <c r="O61" s="230" t="s">
        <v>28</v>
      </c>
    </row>
    <row r="62" spans="1:16" s="6" customFormat="1" ht="25.5" customHeight="1" thickBot="1">
      <c r="A62" s="2"/>
      <c r="B62" s="439"/>
      <c r="C62" s="440"/>
      <c r="D62" s="440"/>
      <c r="E62" s="441"/>
      <c r="F62" s="173"/>
      <c r="G62" s="231"/>
      <c r="H62" s="174"/>
      <c r="I62" s="175" t="s">
        <v>11</v>
      </c>
      <c r="J62" s="370"/>
      <c r="K62" s="371"/>
      <c r="L62" s="372"/>
      <c r="M62" s="430"/>
      <c r="N62" s="431"/>
      <c r="O62" s="232"/>
    </row>
    <row r="63" spans="1:16" s="203" customFormat="1" ht="20.25" customHeight="1">
      <c r="A63" s="21" t="s">
        <v>29</v>
      </c>
      <c r="B63" s="177" t="s">
        <v>30</v>
      </c>
      <c r="C63" s="176"/>
      <c r="D63" s="233"/>
      <c r="E63" s="176"/>
      <c r="F63" s="233"/>
      <c r="G63" s="176"/>
      <c r="H63" s="233"/>
      <c r="I63" s="233"/>
      <c r="J63" s="177" t="s">
        <v>31</v>
      </c>
      <c r="K63" s="234"/>
      <c r="L63" s="235"/>
      <c r="M63" s="235"/>
      <c r="N63" s="178"/>
      <c r="O63" s="179"/>
    </row>
    <row r="64" spans="1:16" s="6" customFormat="1" ht="18">
      <c r="A64" s="2"/>
      <c r="B64" s="236" t="s">
        <v>32</v>
      </c>
      <c r="C64" s="228"/>
      <c r="D64" s="237"/>
      <c r="E64" s="237"/>
      <c r="F64" s="228"/>
      <c r="G64" s="228"/>
      <c r="H64" s="228"/>
      <c r="I64" s="228"/>
      <c r="J64" s="481" t="s">
        <v>33</v>
      </c>
      <c r="K64" s="482"/>
      <c r="L64" s="482"/>
      <c r="M64" s="482"/>
      <c r="N64" s="482"/>
      <c r="O64" s="238">
        <v>0</v>
      </c>
    </row>
    <row r="65" spans="1:15" s="6" customFormat="1" ht="18.75" thickBot="1">
      <c r="A65" s="2"/>
      <c r="B65" s="239" t="s">
        <v>34</v>
      </c>
      <c r="C65" s="159"/>
      <c r="D65" s="159"/>
      <c r="E65" s="159"/>
      <c r="F65" s="228"/>
      <c r="G65" s="240"/>
      <c r="H65" s="180"/>
      <c r="I65" s="180"/>
      <c r="J65" s="336" t="s">
        <v>137</v>
      </c>
      <c r="K65" s="337"/>
      <c r="L65" s="337"/>
      <c r="M65" s="337"/>
      <c r="N65" s="337"/>
      <c r="O65" s="241">
        <f>E22</f>
        <v>0</v>
      </c>
    </row>
    <row r="66" spans="1:15" s="6" customFormat="1" ht="18.75" thickBot="1">
      <c r="A66" s="2"/>
      <c r="B66" s="242" t="s">
        <v>205</v>
      </c>
      <c r="C66" s="181"/>
      <c r="D66" s="182"/>
      <c r="E66" s="183" t="s">
        <v>158</v>
      </c>
      <c r="F66" s="184" t="s">
        <v>159</v>
      </c>
      <c r="G66" s="185"/>
      <c r="H66" s="183" t="s">
        <v>35</v>
      </c>
      <c r="I66" s="186"/>
      <c r="J66" s="336" t="s">
        <v>138</v>
      </c>
      <c r="K66" s="337"/>
      <c r="L66" s="337"/>
      <c r="M66" s="337"/>
      <c r="N66" s="337"/>
      <c r="O66" s="243">
        <f>G25+G26+J25+J26</f>
        <v>0</v>
      </c>
    </row>
    <row r="67" spans="1:15" s="6" customFormat="1" ht="18.75" thickBot="1">
      <c r="A67" s="2"/>
      <c r="B67" s="363" t="s">
        <v>131</v>
      </c>
      <c r="C67" s="364"/>
      <c r="D67" s="365"/>
      <c r="E67" s="407"/>
      <c r="F67" s="187" t="s">
        <v>36</v>
      </c>
      <c r="G67" s="188" t="s">
        <v>37</v>
      </c>
      <c r="H67" s="362">
        <f>O67</f>
        <v>0</v>
      </c>
      <c r="I67" s="362"/>
      <c r="J67" s="336" t="s">
        <v>38</v>
      </c>
      <c r="K67" s="337"/>
      <c r="L67" s="337"/>
      <c r="M67" s="337"/>
      <c r="N67" s="337"/>
      <c r="O67" s="189">
        <f>SUM(O64:O66)</f>
        <v>0</v>
      </c>
    </row>
    <row r="68" spans="1:15" s="6" customFormat="1" ht="18.75" customHeight="1">
      <c r="A68" s="2"/>
      <c r="B68" s="392" t="s">
        <v>204</v>
      </c>
      <c r="C68" s="393"/>
      <c r="D68" s="394"/>
      <c r="E68" s="408"/>
      <c r="F68" s="354"/>
      <c r="G68" s="354"/>
      <c r="H68" s="350"/>
      <c r="I68" s="351"/>
      <c r="J68" s="337" t="s">
        <v>33</v>
      </c>
      <c r="K68" s="337"/>
      <c r="L68" s="337"/>
      <c r="M68" s="337"/>
      <c r="N68" s="337"/>
      <c r="O68" s="305">
        <f>O59</f>
        <v>76.635000000000005</v>
      </c>
    </row>
    <row r="69" spans="1:15" s="6" customFormat="1" ht="19.5" customHeight="1" thickBot="1">
      <c r="A69" s="2"/>
      <c r="B69" s="395"/>
      <c r="C69" s="396"/>
      <c r="D69" s="397"/>
      <c r="E69" s="409"/>
      <c r="F69" s="355"/>
      <c r="G69" s="355"/>
      <c r="H69" s="352"/>
      <c r="I69" s="353"/>
      <c r="J69" s="347" t="s">
        <v>39</v>
      </c>
      <c r="K69" s="348"/>
      <c r="L69" s="348"/>
      <c r="M69" s="348"/>
      <c r="N69" s="349"/>
      <c r="O69" s="241">
        <f>K27</f>
        <v>0</v>
      </c>
    </row>
    <row r="70" spans="1:15" s="6" customFormat="1" ht="19.5" customHeight="1" thickBot="1">
      <c r="A70" s="2"/>
      <c r="B70" s="242" t="s">
        <v>206</v>
      </c>
      <c r="C70" s="181"/>
      <c r="D70" s="182"/>
      <c r="E70" s="183" t="s">
        <v>207</v>
      </c>
      <c r="F70" s="354"/>
      <c r="G70" s="354"/>
      <c r="H70" s="350"/>
      <c r="I70" s="351"/>
      <c r="J70" s="383" t="s">
        <v>40</v>
      </c>
      <c r="K70" s="383"/>
      <c r="L70" s="383"/>
      <c r="M70" s="383"/>
      <c r="N70" s="383"/>
      <c r="O70" s="189">
        <f>O68-O69</f>
        <v>76.635000000000005</v>
      </c>
    </row>
    <row r="71" spans="1:15" s="15" customFormat="1" ht="18.75" customHeight="1">
      <c r="A71" s="2"/>
      <c r="B71" s="363" t="s">
        <v>131</v>
      </c>
      <c r="C71" s="364"/>
      <c r="D71" s="365"/>
      <c r="E71" s="425"/>
      <c r="F71" s="355"/>
      <c r="G71" s="355"/>
      <c r="H71" s="352"/>
      <c r="I71" s="353"/>
      <c r="J71" s="400" t="s">
        <v>136</v>
      </c>
      <c r="K71" s="400"/>
      <c r="L71" s="400"/>
      <c r="M71" s="398"/>
      <c r="N71" s="398"/>
      <c r="O71" s="399"/>
    </row>
    <row r="72" spans="1:15" s="15" customFormat="1" ht="18.75" customHeight="1">
      <c r="A72" s="2"/>
      <c r="B72" s="392" t="s">
        <v>204</v>
      </c>
      <c r="C72" s="393"/>
      <c r="D72" s="394"/>
      <c r="E72" s="426"/>
      <c r="F72" s="314"/>
      <c r="G72" s="314"/>
      <c r="H72" s="315"/>
      <c r="I72" s="316"/>
      <c r="J72" s="317"/>
      <c r="K72" s="317"/>
      <c r="L72" s="317"/>
      <c r="M72" s="318"/>
      <c r="N72" s="318"/>
      <c r="O72" s="319"/>
    </row>
    <row r="73" spans="1:15" s="6" customFormat="1" ht="22.5" customHeight="1" thickBot="1">
      <c r="A73" s="2"/>
      <c r="B73" s="422"/>
      <c r="C73" s="423"/>
      <c r="D73" s="424"/>
      <c r="E73" s="427"/>
      <c r="F73" s="244"/>
      <c r="G73" s="244"/>
      <c r="H73" s="384"/>
      <c r="I73" s="385"/>
      <c r="J73" s="381"/>
      <c r="K73" s="381"/>
      <c r="L73" s="381"/>
      <c r="M73" s="381"/>
      <c r="N73" s="381"/>
      <c r="O73" s="382"/>
    </row>
    <row r="74" spans="1:15" s="6" customFormat="1">
      <c r="A74" s="2"/>
    </row>
    <row r="75" spans="1:15" ht="15">
      <c r="B75" s="7" t="s">
        <v>41</v>
      </c>
      <c r="C75" s="15"/>
      <c r="D75" s="15"/>
      <c r="E75" s="15"/>
      <c r="F75" s="15"/>
      <c r="G75" s="16"/>
    </row>
    <row r="76" spans="1:15">
      <c r="B76" s="17"/>
      <c r="C76" s="17"/>
      <c r="D76" s="6"/>
      <c r="E76" s="6"/>
      <c r="F76" s="6"/>
      <c r="G76" s="18"/>
    </row>
    <row r="77" spans="1:15" ht="15">
      <c r="B77" s="19" t="s">
        <v>42</v>
      </c>
      <c r="C77" s="6"/>
      <c r="D77" s="6"/>
      <c r="E77" s="6"/>
      <c r="F77" s="6"/>
      <c r="G77" s="6"/>
    </row>
    <row r="78" spans="1:15">
      <c r="F78" t="s">
        <v>43</v>
      </c>
    </row>
    <row r="79" spans="1:15">
      <c r="B79" s="282" t="s">
        <v>227</v>
      </c>
    </row>
  </sheetData>
  <mergeCells count="111">
    <mergeCell ref="D13:E13"/>
    <mergeCell ref="I13:J13"/>
    <mergeCell ref="F13:H13"/>
    <mergeCell ref="H14:J14"/>
    <mergeCell ref="J64:N64"/>
    <mergeCell ref="J65:N65"/>
    <mergeCell ref="B61:E61"/>
    <mergeCell ref="N26:O26"/>
    <mergeCell ref="M15:O15"/>
    <mergeCell ref="G25:H25"/>
    <mergeCell ref="G26:H26"/>
    <mergeCell ref="J25:K25"/>
    <mergeCell ref="J26:K26"/>
    <mergeCell ref="C16:E16"/>
    <mergeCell ref="D55:F55"/>
    <mergeCell ref="D54:F54"/>
    <mergeCell ref="H15:J15"/>
    <mergeCell ref="F14:G14"/>
    <mergeCell ref="C15:E15"/>
    <mergeCell ref="K14:L14"/>
    <mergeCell ref="D53:F53"/>
    <mergeCell ref="F16:J16"/>
    <mergeCell ref="B27:D27"/>
    <mergeCell ref="B25:D25"/>
    <mergeCell ref="J23:L23"/>
    <mergeCell ref="B1:I1"/>
    <mergeCell ref="B2:I2"/>
    <mergeCell ref="L4:O4"/>
    <mergeCell ref="L2:O2"/>
    <mergeCell ref="L1:O1"/>
    <mergeCell ref="N3:O3"/>
    <mergeCell ref="B5:O5"/>
    <mergeCell ref="B10:O11"/>
    <mergeCell ref="B9:O9"/>
    <mergeCell ref="B8:O8"/>
    <mergeCell ref="B7:O7"/>
    <mergeCell ref="B6:O6"/>
    <mergeCell ref="F23:H23"/>
    <mergeCell ref="K13:M13"/>
    <mergeCell ref="N13:O13"/>
    <mergeCell ref="B19:C19"/>
    <mergeCell ref="B20:C20"/>
    <mergeCell ref="D20:F20"/>
    <mergeCell ref="N25:O25"/>
    <mergeCell ref="C14:E14"/>
    <mergeCell ref="M22:O22"/>
    <mergeCell ref="B13:C13"/>
    <mergeCell ref="D19:F19"/>
    <mergeCell ref="E67:E69"/>
    <mergeCell ref="G37:G39"/>
    <mergeCell ref="C33:O33"/>
    <mergeCell ref="C32:O32"/>
    <mergeCell ref="C31:O31"/>
    <mergeCell ref="C30:O30"/>
    <mergeCell ref="F37:F39"/>
    <mergeCell ref="F40:F42"/>
    <mergeCell ref="F43:F45"/>
    <mergeCell ref="F46:F48"/>
    <mergeCell ref="G40:G42"/>
    <mergeCell ref="G43:G45"/>
    <mergeCell ref="G46:G48"/>
    <mergeCell ref="M62:N62"/>
    <mergeCell ref="N35:O35"/>
    <mergeCell ref="L35:M35"/>
    <mergeCell ref="J35:K35"/>
    <mergeCell ref="C35:E35"/>
    <mergeCell ref="B62:E62"/>
    <mergeCell ref="D51:F51"/>
    <mergeCell ref="D56:F56"/>
    <mergeCell ref="D52:F52"/>
    <mergeCell ref="B26:D26"/>
    <mergeCell ref="J73:O73"/>
    <mergeCell ref="J70:N70"/>
    <mergeCell ref="G70:G71"/>
    <mergeCell ref="F70:F71"/>
    <mergeCell ref="H73:I73"/>
    <mergeCell ref="H70:I71"/>
    <mergeCell ref="D57:F57"/>
    <mergeCell ref="B58:F58"/>
    <mergeCell ref="B68:D69"/>
    <mergeCell ref="M71:O71"/>
    <mergeCell ref="J71:L71"/>
    <mergeCell ref="G68:G69"/>
    <mergeCell ref="J66:N66"/>
    <mergeCell ref="B72:D73"/>
    <mergeCell ref="B71:D71"/>
    <mergeCell ref="E71:E73"/>
    <mergeCell ref="B22:D22"/>
    <mergeCell ref="F15:G15"/>
    <mergeCell ref="K15:L15"/>
    <mergeCell ref="J67:N67"/>
    <mergeCell ref="J68:N68"/>
    <mergeCell ref="M23:O23"/>
    <mergeCell ref="B21:O21"/>
    <mergeCell ref="B35:B36"/>
    <mergeCell ref="J69:N69"/>
    <mergeCell ref="H68:I69"/>
    <mergeCell ref="F68:F69"/>
    <mergeCell ref="J59:N60"/>
    <mergeCell ref="B49:E49"/>
    <mergeCell ref="H67:I67"/>
    <mergeCell ref="B67:D67"/>
    <mergeCell ref="F22:H22"/>
    <mergeCell ref="J27:K27"/>
    <mergeCell ref="J62:L62"/>
    <mergeCell ref="J22:L22"/>
    <mergeCell ref="B23:D23"/>
    <mergeCell ref="K16:O16"/>
    <mergeCell ref="L26:M26"/>
    <mergeCell ref="L25:M25"/>
    <mergeCell ref="F27:I27"/>
  </mergeCells>
  <phoneticPr fontId="17" type="noConversion"/>
  <hyperlinks>
    <hyperlink ref="N3" r:id="rId1" display="KMorris@nvcc.commnet.edu" xr:uid="{55681008-EA8A-45C8-AE50-FD7706A267CB}"/>
  </hyperlinks>
  <printOptions horizontalCentered="1" verticalCentered="1"/>
  <pageMargins left="0" right="0" top="0" bottom="0" header="0" footer="0"/>
  <pageSetup scale="43" orientation="portrait" r:id="rId2"/>
  <headerFooter alignWithMargins="0">
    <oddFooter>&amp;R&amp;Z&amp;F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00" r:id="rId5" name="Check Box 76">
              <controlPr defaultSize="0" autoFill="0" autoLine="0" autoPict="0">
                <anchor moveWithCells="1">
                  <from>
                    <xdr:col>12</xdr:col>
                    <xdr:colOff>114300</xdr:colOff>
                    <xdr:row>50</xdr:row>
                    <xdr:rowOff>1200150</xdr:rowOff>
                  </from>
                  <to>
                    <xdr:col>12</xdr:col>
                    <xdr:colOff>904875</xdr:colOff>
                    <xdr:row>51</xdr:row>
                    <xdr:rowOff>228600</xdr:rowOff>
                  </to>
                </anchor>
              </controlPr>
            </control>
          </mc:Choice>
        </mc:AlternateContent>
        <mc:AlternateContent xmlns:mc="http://schemas.openxmlformats.org/markup-compatibility/2006">
          <mc:Choice Requires="x14">
            <control shapeId="1101" r:id="rId6" name="Check Box 77">
              <controlPr defaultSize="0" autoFill="0" autoLine="0" autoPict="0">
                <anchor moveWithCells="1">
                  <from>
                    <xdr:col>12</xdr:col>
                    <xdr:colOff>114300</xdr:colOff>
                    <xdr:row>51</xdr:row>
                    <xdr:rowOff>114300</xdr:rowOff>
                  </from>
                  <to>
                    <xdr:col>12</xdr:col>
                    <xdr:colOff>1295400</xdr:colOff>
                    <xdr:row>52</xdr:row>
                    <xdr:rowOff>0</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13</xdr:col>
                    <xdr:colOff>85725</xdr:colOff>
                    <xdr:row>51</xdr:row>
                    <xdr:rowOff>66675</xdr:rowOff>
                  </from>
                  <to>
                    <xdr:col>13</xdr:col>
                    <xdr:colOff>885825</xdr:colOff>
                    <xdr:row>51</xdr:row>
                    <xdr:rowOff>342900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13</xdr:col>
                    <xdr:colOff>542925</xdr:colOff>
                    <xdr:row>51</xdr:row>
                    <xdr:rowOff>95250</xdr:rowOff>
                  </from>
                  <to>
                    <xdr:col>14</xdr:col>
                    <xdr:colOff>333375</xdr:colOff>
                    <xdr:row>51</xdr:row>
                    <xdr:rowOff>295275</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13</xdr:col>
                    <xdr:colOff>85725</xdr:colOff>
                    <xdr:row>52</xdr:row>
                    <xdr:rowOff>66675</xdr:rowOff>
                  </from>
                  <to>
                    <xdr:col>13</xdr:col>
                    <xdr:colOff>885825</xdr:colOff>
                    <xdr:row>52</xdr:row>
                    <xdr:rowOff>342900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13</xdr:col>
                    <xdr:colOff>542925</xdr:colOff>
                    <xdr:row>52</xdr:row>
                    <xdr:rowOff>95250</xdr:rowOff>
                  </from>
                  <to>
                    <xdr:col>14</xdr:col>
                    <xdr:colOff>333375</xdr:colOff>
                    <xdr:row>52</xdr:row>
                    <xdr:rowOff>295275</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13</xdr:col>
                    <xdr:colOff>85725</xdr:colOff>
                    <xdr:row>53</xdr:row>
                    <xdr:rowOff>66675</xdr:rowOff>
                  </from>
                  <to>
                    <xdr:col>13</xdr:col>
                    <xdr:colOff>885825</xdr:colOff>
                    <xdr:row>53</xdr:row>
                    <xdr:rowOff>342900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13</xdr:col>
                    <xdr:colOff>542925</xdr:colOff>
                    <xdr:row>53</xdr:row>
                    <xdr:rowOff>95250</xdr:rowOff>
                  </from>
                  <to>
                    <xdr:col>14</xdr:col>
                    <xdr:colOff>333375</xdr:colOff>
                    <xdr:row>53</xdr:row>
                    <xdr:rowOff>295275</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13</xdr:col>
                    <xdr:colOff>85725</xdr:colOff>
                    <xdr:row>54</xdr:row>
                    <xdr:rowOff>66675</xdr:rowOff>
                  </from>
                  <to>
                    <xdr:col>13</xdr:col>
                    <xdr:colOff>885825</xdr:colOff>
                    <xdr:row>54</xdr:row>
                    <xdr:rowOff>342900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13</xdr:col>
                    <xdr:colOff>542925</xdr:colOff>
                    <xdr:row>54</xdr:row>
                    <xdr:rowOff>95250</xdr:rowOff>
                  </from>
                  <to>
                    <xdr:col>14</xdr:col>
                    <xdr:colOff>333375</xdr:colOff>
                    <xdr:row>54</xdr:row>
                    <xdr:rowOff>295275</xdr:rowOff>
                  </to>
                </anchor>
              </controlPr>
            </control>
          </mc:Choice>
        </mc:AlternateContent>
        <mc:AlternateContent xmlns:mc="http://schemas.openxmlformats.org/markup-compatibility/2006">
          <mc:Choice Requires="x14">
            <control shapeId="1121" r:id="rId15" name="Check Box 97">
              <controlPr defaultSize="0" autoFill="0" autoLine="0" autoPict="0">
                <anchor moveWithCells="1">
                  <from>
                    <xdr:col>13</xdr:col>
                    <xdr:colOff>85725</xdr:colOff>
                    <xdr:row>55</xdr:row>
                    <xdr:rowOff>66675</xdr:rowOff>
                  </from>
                  <to>
                    <xdr:col>13</xdr:col>
                    <xdr:colOff>885825</xdr:colOff>
                    <xdr:row>55</xdr:row>
                    <xdr:rowOff>342900</xdr:rowOff>
                  </to>
                </anchor>
              </controlPr>
            </control>
          </mc:Choice>
        </mc:AlternateContent>
        <mc:AlternateContent xmlns:mc="http://schemas.openxmlformats.org/markup-compatibility/2006">
          <mc:Choice Requires="x14">
            <control shapeId="1122" r:id="rId16" name="Check Box 98">
              <controlPr defaultSize="0" autoFill="0" autoLine="0" autoPict="0">
                <anchor moveWithCells="1">
                  <from>
                    <xdr:col>13</xdr:col>
                    <xdr:colOff>542925</xdr:colOff>
                    <xdr:row>55</xdr:row>
                    <xdr:rowOff>95250</xdr:rowOff>
                  </from>
                  <to>
                    <xdr:col>14</xdr:col>
                    <xdr:colOff>333375</xdr:colOff>
                    <xdr:row>55</xdr:row>
                    <xdr:rowOff>295275</xdr:rowOff>
                  </to>
                </anchor>
              </controlPr>
            </control>
          </mc:Choice>
        </mc:AlternateContent>
        <mc:AlternateContent xmlns:mc="http://schemas.openxmlformats.org/markup-compatibility/2006">
          <mc:Choice Requires="x14">
            <control shapeId="1131" r:id="rId17" name="Check Box 107">
              <controlPr defaultSize="0" autoFill="0" autoLine="0" autoPict="0">
                <anchor moveWithCells="1">
                  <from>
                    <xdr:col>12</xdr:col>
                    <xdr:colOff>114300</xdr:colOff>
                    <xdr:row>51</xdr:row>
                    <xdr:rowOff>685800</xdr:rowOff>
                  </from>
                  <to>
                    <xdr:col>12</xdr:col>
                    <xdr:colOff>904875</xdr:colOff>
                    <xdr:row>52</xdr:row>
                    <xdr:rowOff>276225</xdr:rowOff>
                  </to>
                </anchor>
              </controlPr>
            </control>
          </mc:Choice>
        </mc:AlternateContent>
        <mc:AlternateContent xmlns:mc="http://schemas.openxmlformats.org/markup-compatibility/2006">
          <mc:Choice Requires="x14">
            <control shapeId="1132" r:id="rId18" name="Check Box 108">
              <controlPr defaultSize="0" autoFill="0" autoLine="0" autoPict="0">
                <anchor moveWithCells="1">
                  <from>
                    <xdr:col>12</xdr:col>
                    <xdr:colOff>114300</xdr:colOff>
                    <xdr:row>52</xdr:row>
                    <xdr:rowOff>161925</xdr:rowOff>
                  </from>
                  <to>
                    <xdr:col>12</xdr:col>
                    <xdr:colOff>1295400</xdr:colOff>
                    <xdr:row>53</xdr:row>
                    <xdr:rowOff>0</xdr:rowOff>
                  </to>
                </anchor>
              </controlPr>
            </control>
          </mc:Choice>
        </mc:AlternateContent>
        <mc:AlternateContent xmlns:mc="http://schemas.openxmlformats.org/markup-compatibility/2006">
          <mc:Choice Requires="x14">
            <control shapeId="1133" r:id="rId19" name="Check Box 109">
              <controlPr defaultSize="0" autoFill="0" autoLine="0" autoPict="0">
                <anchor moveWithCells="1">
                  <from>
                    <xdr:col>12</xdr:col>
                    <xdr:colOff>114300</xdr:colOff>
                    <xdr:row>52</xdr:row>
                    <xdr:rowOff>685800</xdr:rowOff>
                  </from>
                  <to>
                    <xdr:col>12</xdr:col>
                    <xdr:colOff>904875</xdr:colOff>
                    <xdr:row>53</xdr:row>
                    <xdr:rowOff>276225</xdr:rowOff>
                  </to>
                </anchor>
              </controlPr>
            </control>
          </mc:Choice>
        </mc:AlternateContent>
        <mc:AlternateContent xmlns:mc="http://schemas.openxmlformats.org/markup-compatibility/2006">
          <mc:Choice Requires="x14">
            <control shapeId="1134" r:id="rId20" name="Check Box 110">
              <controlPr defaultSize="0" autoFill="0" autoLine="0" autoPict="0">
                <anchor moveWithCells="1">
                  <from>
                    <xdr:col>12</xdr:col>
                    <xdr:colOff>114300</xdr:colOff>
                    <xdr:row>53</xdr:row>
                    <xdr:rowOff>161925</xdr:rowOff>
                  </from>
                  <to>
                    <xdr:col>12</xdr:col>
                    <xdr:colOff>1295400</xdr:colOff>
                    <xdr:row>54</xdr:row>
                    <xdr:rowOff>0</xdr:rowOff>
                  </to>
                </anchor>
              </controlPr>
            </control>
          </mc:Choice>
        </mc:AlternateContent>
        <mc:AlternateContent xmlns:mc="http://schemas.openxmlformats.org/markup-compatibility/2006">
          <mc:Choice Requires="x14">
            <control shapeId="1135" r:id="rId21" name="Check Box 111">
              <controlPr defaultSize="0" autoFill="0" autoLine="0" autoPict="0">
                <anchor moveWithCells="1">
                  <from>
                    <xdr:col>12</xdr:col>
                    <xdr:colOff>114300</xdr:colOff>
                    <xdr:row>53</xdr:row>
                    <xdr:rowOff>685800</xdr:rowOff>
                  </from>
                  <to>
                    <xdr:col>12</xdr:col>
                    <xdr:colOff>904875</xdr:colOff>
                    <xdr:row>54</xdr:row>
                    <xdr:rowOff>276225</xdr:rowOff>
                  </to>
                </anchor>
              </controlPr>
            </control>
          </mc:Choice>
        </mc:AlternateContent>
        <mc:AlternateContent xmlns:mc="http://schemas.openxmlformats.org/markup-compatibility/2006">
          <mc:Choice Requires="x14">
            <control shapeId="1136" r:id="rId22" name="Check Box 112">
              <controlPr defaultSize="0" autoFill="0" autoLine="0" autoPict="0">
                <anchor moveWithCells="1">
                  <from>
                    <xdr:col>12</xdr:col>
                    <xdr:colOff>114300</xdr:colOff>
                    <xdr:row>54</xdr:row>
                    <xdr:rowOff>161925</xdr:rowOff>
                  </from>
                  <to>
                    <xdr:col>12</xdr:col>
                    <xdr:colOff>1295400</xdr:colOff>
                    <xdr:row>54</xdr:row>
                    <xdr:rowOff>381000</xdr:rowOff>
                  </to>
                </anchor>
              </controlPr>
            </control>
          </mc:Choice>
        </mc:AlternateContent>
        <mc:AlternateContent xmlns:mc="http://schemas.openxmlformats.org/markup-compatibility/2006">
          <mc:Choice Requires="x14">
            <control shapeId="1137" r:id="rId23" name="Check Box 113">
              <controlPr defaultSize="0" autoFill="0" autoLine="0" autoPict="0">
                <anchor moveWithCells="1">
                  <from>
                    <xdr:col>12</xdr:col>
                    <xdr:colOff>114300</xdr:colOff>
                    <xdr:row>54</xdr:row>
                    <xdr:rowOff>685800</xdr:rowOff>
                  </from>
                  <to>
                    <xdr:col>12</xdr:col>
                    <xdr:colOff>904875</xdr:colOff>
                    <xdr:row>55</xdr:row>
                    <xdr:rowOff>276225</xdr:rowOff>
                  </to>
                </anchor>
              </controlPr>
            </control>
          </mc:Choice>
        </mc:AlternateContent>
        <mc:AlternateContent xmlns:mc="http://schemas.openxmlformats.org/markup-compatibility/2006">
          <mc:Choice Requires="x14">
            <control shapeId="1138" r:id="rId24" name="Check Box 114">
              <controlPr defaultSize="0" autoFill="0" autoLine="0" autoPict="0">
                <anchor moveWithCells="1">
                  <from>
                    <xdr:col>12</xdr:col>
                    <xdr:colOff>114300</xdr:colOff>
                    <xdr:row>55</xdr:row>
                    <xdr:rowOff>200025</xdr:rowOff>
                  </from>
                  <to>
                    <xdr:col>12</xdr:col>
                    <xdr:colOff>1295400</xdr:colOff>
                    <xdr:row>55</xdr:row>
                    <xdr:rowOff>381000</xdr:rowOff>
                  </to>
                </anchor>
              </controlPr>
            </control>
          </mc:Choice>
        </mc:AlternateContent>
        <mc:AlternateContent xmlns:mc="http://schemas.openxmlformats.org/markup-compatibility/2006">
          <mc:Choice Requires="x14">
            <control shapeId="1139" r:id="rId25" name="Check Box 115">
              <controlPr defaultSize="0" autoFill="0" autoLine="0" autoPict="0">
                <anchor moveWithCells="1">
                  <from>
                    <xdr:col>13</xdr:col>
                    <xdr:colOff>85725</xdr:colOff>
                    <xdr:row>56</xdr:row>
                    <xdr:rowOff>66675</xdr:rowOff>
                  </from>
                  <to>
                    <xdr:col>13</xdr:col>
                    <xdr:colOff>876300</xdr:colOff>
                    <xdr:row>56</xdr:row>
                    <xdr:rowOff>342900</xdr:rowOff>
                  </to>
                </anchor>
              </controlPr>
            </control>
          </mc:Choice>
        </mc:AlternateContent>
        <mc:AlternateContent xmlns:mc="http://schemas.openxmlformats.org/markup-compatibility/2006">
          <mc:Choice Requires="x14">
            <control shapeId="1140" r:id="rId26" name="Check Box 116">
              <controlPr defaultSize="0" autoFill="0" autoLine="0" autoPict="0">
                <anchor moveWithCells="1">
                  <from>
                    <xdr:col>13</xdr:col>
                    <xdr:colOff>542925</xdr:colOff>
                    <xdr:row>56</xdr:row>
                    <xdr:rowOff>95250</xdr:rowOff>
                  </from>
                  <to>
                    <xdr:col>14</xdr:col>
                    <xdr:colOff>323850</xdr:colOff>
                    <xdr:row>56</xdr:row>
                    <xdr:rowOff>295275</xdr:rowOff>
                  </to>
                </anchor>
              </controlPr>
            </control>
          </mc:Choice>
        </mc:AlternateContent>
        <mc:AlternateContent xmlns:mc="http://schemas.openxmlformats.org/markup-compatibility/2006">
          <mc:Choice Requires="x14">
            <control shapeId="1141" r:id="rId27" name="Check Box 117">
              <controlPr defaultSize="0" autoFill="0" autoLine="0" autoPict="0">
                <anchor moveWithCells="1">
                  <from>
                    <xdr:col>12</xdr:col>
                    <xdr:colOff>114300</xdr:colOff>
                    <xdr:row>55</xdr:row>
                    <xdr:rowOff>685800</xdr:rowOff>
                  </from>
                  <to>
                    <xdr:col>12</xdr:col>
                    <xdr:colOff>904875</xdr:colOff>
                    <xdr:row>56</xdr:row>
                    <xdr:rowOff>276225</xdr:rowOff>
                  </to>
                </anchor>
              </controlPr>
            </control>
          </mc:Choice>
        </mc:AlternateContent>
        <mc:AlternateContent xmlns:mc="http://schemas.openxmlformats.org/markup-compatibility/2006">
          <mc:Choice Requires="x14">
            <control shapeId="1142" r:id="rId28" name="Check Box 118">
              <controlPr defaultSize="0" autoFill="0" autoLine="0" autoPict="0">
                <anchor moveWithCells="1">
                  <from>
                    <xdr:col>12</xdr:col>
                    <xdr:colOff>114300</xdr:colOff>
                    <xdr:row>56</xdr:row>
                    <xdr:rowOff>200025</xdr:rowOff>
                  </from>
                  <to>
                    <xdr:col>12</xdr:col>
                    <xdr:colOff>1295400</xdr:colOff>
                    <xdr:row>57</xdr:row>
                    <xdr:rowOff>0</xdr:rowOff>
                  </to>
                </anchor>
              </controlPr>
            </control>
          </mc:Choice>
        </mc:AlternateContent>
        <mc:AlternateContent xmlns:mc="http://schemas.openxmlformats.org/markup-compatibility/2006">
          <mc:Choice Requires="x14">
            <control shapeId="1143" r:id="rId29" name="Check Box 119">
              <controlPr defaultSize="0" autoFill="0" autoLine="0" autoPict="0">
                <anchor moveWithCells="1">
                  <from>
                    <xdr:col>8</xdr:col>
                    <xdr:colOff>85725</xdr:colOff>
                    <xdr:row>21</xdr:row>
                    <xdr:rowOff>66675</xdr:rowOff>
                  </from>
                  <to>
                    <xdr:col>8</xdr:col>
                    <xdr:colOff>876300</xdr:colOff>
                    <xdr:row>22</xdr:row>
                    <xdr:rowOff>19050</xdr:rowOff>
                  </to>
                </anchor>
              </controlPr>
            </control>
          </mc:Choice>
        </mc:AlternateContent>
        <mc:AlternateContent xmlns:mc="http://schemas.openxmlformats.org/markup-compatibility/2006">
          <mc:Choice Requires="x14">
            <control shapeId="1144" r:id="rId30" name="Check Box 120">
              <controlPr defaultSize="0" autoFill="0" autoLine="0" autoPict="0">
                <anchor moveWithCells="1">
                  <from>
                    <xdr:col>8</xdr:col>
                    <xdr:colOff>542925</xdr:colOff>
                    <xdr:row>21</xdr:row>
                    <xdr:rowOff>95250</xdr:rowOff>
                  </from>
                  <to>
                    <xdr:col>9</xdr:col>
                    <xdr:colOff>133350</xdr:colOff>
                    <xdr:row>21</xdr:row>
                    <xdr:rowOff>295275</xdr:rowOff>
                  </to>
                </anchor>
              </controlPr>
            </control>
          </mc:Choice>
        </mc:AlternateContent>
        <mc:AlternateContent xmlns:mc="http://schemas.openxmlformats.org/markup-compatibility/2006">
          <mc:Choice Requires="x14">
            <control shapeId="1145" r:id="rId31" name="Check Box 121">
              <controlPr defaultSize="0" autoFill="0" autoLine="0" autoPict="0">
                <anchor moveWithCells="1">
                  <from>
                    <xdr:col>8</xdr:col>
                    <xdr:colOff>85725</xdr:colOff>
                    <xdr:row>22</xdr:row>
                    <xdr:rowOff>66675</xdr:rowOff>
                  </from>
                  <to>
                    <xdr:col>8</xdr:col>
                    <xdr:colOff>876300</xdr:colOff>
                    <xdr:row>23</xdr:row>
                    <xdr:rowOff>57150</xdr:rowOff>
                  </to>
                </anchor>
              </controlPr>
            </control>
          </mc:Choice>
        </mc:AlternateContent>
        <mc:AlternateContent xmlns:mc="http://schemas.openxmlformats.org/markup-compatibility/2006">
          <mc:Choice Requires="x14">
            <control shapeId="1146" r:id="rId32" name="Check Box 122">
              <controlPr defaultSize="0" autoFill="0" autoLine="0" autoPict="0">
                <anchor moveWithCells="1">
                  <from>
                    <xdr:col>8</xdr:col>
                    <xdr:colOff>542925</xdr:colOff>
                    <xdr:row>22</xdr:row>
                    <xdr:rowOff>95250</xdr:rowOff>
                  </from>
                  <to>
                    <xdr:col>9</xdr:col>
                    <xdr:colOff>133350</xdr:colOff>
                    <xdr:row>23</xdr:row>
                    <xdr:rowOff>9525</xdr:rowOff>
                  </to>
                </anchor>
              </controlPr>
            </control>
          </mc:Choice>
        </mc:AlternateContent>
        <mc:AlternateContent xmlns:mc="http://schemas.openxmlformats.org/markup-compatibility/2006">
          <mc:Choice Requires="x14">
            <control shapeId="1162" r:id="rId33" name="Check Box 138">
              <controlPr defaultSize="0" autoFill="0" autoLine="0" autoPict="0">
                <anchor moveWithCells="1">
                  <from>
                    <xdr:col>1</xdr:col>
                    <xdr:colOff>28575</xdr:colOff>
                    <xdr:row>32</xdr:row>
                    <xdr:rowOff>9525</xdr:rowOff>
                  </from>
                  <to>
                    <xdr:col>2</xdr:col>
                    <xdr:colOff>0</xdr:colOff>
                    <xdr:row>32</xdr:row>
                    <xdr:rowOff>323850</xdr:rowOff>
                  </to>
                </anchor>
              </controlPr>
            </control>
          </mc:Choice>
        </mc:AlternateContent>
        <mc:AlternateContent xmlns:mc="http://schemas.openxmlformats.org/markup-compatibility/2006">
          <mc:Choice Requires="x14">
            <control shapeId="1163" r:id="rId34" name="Check Box 139">
              <controlPr defaultSize="0" autoFill="0" autoLine="0" autoPict="0">
                <anchor moveWithCells="1">
                  <from>
                    <xdr:col>1</xdr:col>
                    <xdr:colOff>28575</xdr:colOff>
                    <xdr:row>31</xdr:row>
                    <xdr:rowOff>9525</xdr:rowOff>
                  </from>
                  <to>
                    <xdr:col>2</xdr:col>
                    <xdr:colOff>9525</xdr:colOff>
                    <xdr:row>31</xdr:row>
                    <xdr:rowOff>333375</xdr:rowOff>
                  </to>
                </anchor>
              </controlPr>
            </control>
          </mc:Choice>
        </mc:AlternateContent>
        <mc:AlternateContent xmlns:mc="http://schemas.openxmlformats.org/markup-compatibility/2006">
          <mc:Choice Requires="x14">
            <control shapeId="1164" r:id="rId35" name="Check Box 140">
              <controlPr defaultSize="0" autoFill="0" autoLine="0" autoPict="0" macro="[0]!CheckBox125_Click">
                <anchor moveWithCells="1">
                  <from>
                    <xdr:col>1</xdr:col>
                    <xdr:colOff>28575</xdr:colOff>
                    <xdr:row>30</xdr:row>
                    <xdr:rowOff>9525</xdr:rowOff>
                  </from>
                  <to>
                    <xdr:col>2</xdr:col>
                    <xdr:colOff>0</xdr:colOff>
                    <xdr:row>31</xdr:row>
                    <xdr:rowOff>19050</xdr:rowOff>
                  </to>
                </anchor>
              </controlPr>
            </control>
          </mc:Choice>
        </mc:AlternateContent>
        <mc:AlternateContent xmlns:mc="http://schemas.openxmlformats.org/markup-compatibility/2006">
          <mc:Choice Requires="x14">
            <control shapeId="1166" r:id="rId36" name="Check Box 142">
              <controlPr defaultSize="0" autoFill="0" autoLine="0" autoPict="0" macro="[0]!CheckBox125_Click">
                <anchor moveWithCells="1">
                  <from>
                    <xdr:col>1</xdr:col>
                    <xdr:colOff>38100</xdr:colOff>
                    <xdr:row>29</xdr:row>
                    <xdr:rowOff>9525</xdr:rowOff>
                  </from>
                  <to>
                    <xdr:col>2</xdr:col>
                    <xdr:colOff>19050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AEEB-0DD3-46DA-81F2-9D7D611936C5}">
  <sheetPr codeName="Sheet2">
    <tabColor rgb="FFFFC000"/>
  </sheetPr>
  <dimension ref="A1:O59"/>
  <sheetViews>
    <sheetView workbookViewId="0">
      <selection activeCell="C3" sqref="C3"/>
    </sheetView>
  </sheetViews>
  <sheetFormatPr defaultRowHeight="15"/>
  <cols>
    <col min="1" max="1" width="20.28515625" style="266" customWidth="1"/>
    <col min="2" max="2" width="21.140625" style="263" customWidth="1"/>
    <col min="3" max="3" width="12" style="270" customWidth="1"/>
    <col min="4" max="4" width="9.7109375" style="270" bestFit="1" customWidth="1"/>
    <col min="5" max="5" width="17.140625" style="270" customWidth="1"/>
    <col min="6" max="6" width="12" style="271" bestFit="1" customWidth="1"/>
    <col min="7" max="7" width="25.42578125" style="270" customWidth="1"/>
    <col min="8" max="8" width="11" style="270" customWidth="1"/>
    <col min="9" max="9" width="17.7109375" style="270" customWidth="1"/>
    <col min="10" max="10" width="13.140625" style="270" bestFit="1" customWidth="1"/>
    <col min="11" max="11" width="8.5703125" style="270" customWidth="1"/>
    <col min="12" max="12" width="8.42578125" style="270" customWidth="1"/>
    <col min="13" max="13" width="7.85546875" style="270" customWidth="1"/>
    <col min="14" max="14" width="7.5703125" style="270" customWidth="1"/>
    <col min="15" max="15" width="9.28515625" style="270" customWidth="1"/>
    <col min="16" max="16384" width="9.140625" style="259"/>
  </cols>
  <sheetData>
    <row r="1" spans="1:15">
      <c r="K1" s="501" t="s">
        <v>208</v>
      </c>
      <c r="L1" s="502"/>
      <c r="M1" s="502"/>
      <c r="N1" s="502"/>
      <c r="O1" s="503"/>
    </row>
    <row r="2" spans="1:15" ht="30" customHeight="1" thickBot="1">
      <c r="A2" s="257" t="s">
        <v>182</v>
      </c>
      <c r="B2" s="258" t="s">
        <v>180</v>
      </c>
      <c r="C2" s="269" t="s">
        <v>168</v>
      </c>
      <c r="D2" s="267" t="s">
        <v>169</v>
      </c>
      <c r="E2" s="268" t="s">
        <v>177</v>
      </c>
      <c r="F2" s="267" t="s">
        <v>178</v>
      </c>
      <c r="G2" s="268" t="s">
        <v>170</v>
      </c>
      <c r="H2" s="268" t="s">
        <v>171</v>
      </c>
      <c r="I2" s="269" t="s">
        <v>179</v>
      </c>
      <c r="J2" s="269" t="s">
        <v>209</v>
      </c>
      <c r="K2" s="268" t="s">
        <v>172</v>
      </c>
      <c r="L2" s="268" t="s">
        <v>173</v>
      </c>
      <c r="M2" s="268" t="s">
        <v>176</v>
      </c>
      <c r="N2" s="268" t="s">
        <v>174</v>
      </c>
      <c r="O2" s="267" t="s">
        <v>175</v>
      </c>
    </row>
    <row r="3" spans="1:15" ht="15.75" thickTop="1">
      <c r="A3" s="260" t="str">
        <f>IF('TRAVEL &amp; REIMBURSEMENT FORM'!O$13&gt;0,'TRAVEL &amp; REIMBURSEMENT FORM'!O$13," ")</f>
        <v xml:space="preserve"> </v>
      </c>
      <c r="B3" s="262"/>
      <c r="C3" s="261" t="str">
        <f>IF('TRAVEL &amp; REIMBURSEMENT FORM'!K$16&gt;0,'TRAVEL &amp; REIMBURSEMENT FORM'!K$16," ")</f>
        <v xml:space="preserve"> </v>
      </c>
      <c r="D3" s="545" t="str">
        <f>IF('TRAVEL &amp; REIMBURSEMENT FORM'!O$62 &gt; 0,'TRAVEL &amp; REIMBURSEMENT FORM'!O$62," ")</f>
        <v xml:space="preserve"> </v>
      </c>
      <c r="E3" s="261" t="str">
        <f>IF('TRAVEL &amp; REIMBURSEMENT FORM'!D$13&gt;0,'TRAVEL &amp; REIMBURSEMENT FORM'!D$13," ")</f>
        <v xml:space="preserve"> </v>
      </c>
      <c r="F3" s="261" t="str">
        <f>IF('TRAVEL &amp; REIMBURSEMENT FORM'!I$13&gt;0,'TRAVEL &amp; REIMBURSEMENT FORM'!I$13," ")</f>
        <v xml:space="preserve"> </v>
      </c>
      <c r="G3" s="261" t="str">
        <f>IF('TRAVEL &amp; REIMBURSEMENT FORM'!C$14&gt;0,'TRAVEL &amp; REIMBURSEMENT FORM'!C$14," ")</f>
        <v xml:space="preserve"> </v>
      </c>
      <c r="H3" s="276">
        <f>IF('TRAVEL &amp; REIMBURSEMENT FORM'!O$70&gt;0,'TRAVEL &amp; REIMBURSEMENT FORM'!O$70," ")</f>
        <v>76.635000000000005</v>
      </c>
      <c r="I3" s="271"/>
      <c r="J3" s="271"/>
      <c r="K3" s="271"/>
      <c r="L3" s="271"/>
      <c r="M3" s="271"/>
      <c r="N3" s="271"/>
      <c r="O3" s="271"/>
    </row>
    <row r="4" spans="1:15" s="261" customFormat="1">
      <c r="A4" s="260" t="str">
        <f>IF('TRAVEL &amp; REIMBURSEMENT FORM'!O$13&gt;0,'TRAVEL &amp; REIMBURSEMENT FORM'!O$13," ")</f>
        <v xml:space="preserve"> </v>
      </c>
      <c r="B4" s="262"/>
      <c r="C4" s="261" t="str">
        <f>IF('TRAVEL &amp; REIMBURSEMENT FORM'!K$16&gt;0,'TRAVEL &amp; REIMBURSEMENT FORM'!K$16," ")</f>
        <v xml:space="preserve"> </v>
      </c>
      <c r="D4" s="545" t="str">
        <f>IF('TRAVEL &amp; REIMBURSEMENT FORM'!O$62 &gt; 0,'TRAVEL &amp; REIMBURSEMENT FORM'!O$62," ")</f>
        <v xml:space="preserve"> </v>
      </c>
      <c r="E4" s="261" t="str">
        <f>IF('TRAVEL &amp; REIMBURSEMENT FORM'!D$13&gt;0,'TRAVEL &amp; REIMBURSEMENT FORM'!D$13," ")</f>
        <v xml:space="preserve"> </v>
      </c>
      <c r="F4" s="261" t="str">
        <f>IF('TRAVEL &amp; REIMBURSEMENT FORM'!I$13&gt;0,'TRAVEL &amp; REIMBURSEMENT FORM'!I$13," ")</f>
        <v xml:space="preserve"> </v>
      </c>
      <c r="G4" s="261" t="str">
        <f>IF('TRAVEL &amp; REIMBURSEMENT FORM'!C$14&gt;0,'TRAVEL &amp; REIMBURSEMENT FORM'!C$14," ")</f>
        <v xml:space="preserve"> </v>
      </c>
      <c r="H4" s="276">
        <f>IF('TRAVEL &amp; REIMBURSEMENT FORM'!O$70&gt;0,'TRAVEL &amp; REIMBURSEMENT FORM'!O$70," ")</f>
        <v>76.635000000000005</v>
      </c>
      <c r="I4" s="271"/>
      <c r="J4" s="271"/>
      <c r="K4" s="271"/>
      <c r="L4" s="271"/>
      <c r="M4" s="271"/>
      <c r="N4" s="271"/>
      <c r="O4" s="271"/>
    </row>
    <row r="5" spans="1:15">
      <c r="A5" s="260" t="str">
        <f>IF('TRAVEL &amp; REIMBURSEMENT FORM'!O$13&gt;0,'TRAVEL &amp; REIMBURSEMENT FORM'!O$13," ")</f>
        <v xml:space="preserve"> </v>
      </c>
      <c r="B5" s="262"/>
      <c r="C5" s="261" t="str">
        <f>IF('TRAVEL &amp; REIMBURSEMENT FORM'!K$16&gt;0,'TRAVEL &amp; REIMBURSEMENT FORM'!K$16," ")</f>
        <v xml:space="preserve"> </v>
      </c>
      <c r="D5" s="545" t="str">
        <f>IF('TRAVEL &amp; REIMBURSEMENT FORM'!O$62 &gt; 0,'TRAVEL &amp; REIMBURSEMENT FORM'!O$62," ")</f>
        <v xml:space="preserve"> </v>
      </c>
      <c r="E5" s="261" t="str">
        <f>IF('TRAVEL &amp; REIMBURSEMENT FORM'!D$13&gt;0,'TRAVEL &amp; REIMBURSEMENT FORM'!D$13," ")</f>
        <v xml:space="preserve"> </v>
      </c>
      <c r="F5" s="261" t="str">
        <f>IF('TRAVEL &amp; REIMBURSEMENT FORM'!I$13&gt;0,'TRAVEL &amp; REIMBURSEMENT FORM'!I$13," ")</f>
        <v xml:space="preserve"> </v>
      </c>
      <c r="G5" s="261" t="str">
        <f>IF('TRAVEL &amp; REIMBURSEMENT FORM'!C$14&gt;0,'TRAVEL &amp; REIMBURSEMENT FORM'!C$14," ")</f>
        <v xml:space="preserve"> </v>
      </c>
      <c r="H5" s="276">
        <f>IF('TRAVEL &amp; REIMBURSEMENT FORM'!O$70&gt;0,'TRAVEL &amp; REIMBURSEMENT FORM'!O$70," ")</f>
        <v>76.635000000000005</v>
      </c>
      <c r="I5" s="271"/>
      <c r="J5" s="271"/>
      <c r="K5" s="271"/>
      <c r="L5" s="271"/>
      <c r="M5" s="271"/>
      <c r="N5" s="271"/>
      <c r="O5" s="271"/>
    </row>
    <row r="6" spans="1:15" s="261" customFormat="1">
      <c r="A6" s="260" t="str">
        <f>IF('TRAVEL &amp; REIMBURSEMENT FORM'!O$13&gt;0,'TRAVEL &amp; REIMBURSEMENT FORM'!O$13," ")</f>
        <v xml:space="preserve"> </v>
      </c>
      <c r="B6" s="262"/>
      <c r="C6" s="261" t="str">
        <f>IF('TRAVEL &amp; REIMBURSEMENT FORM'!K$16&gt;0,'TRAVEL &amp; REIMBURSEMENT FORM'!K$16," ")</f>
        <v xml:space="preserve"> </v>
      </c>
      <c r="D6" s="545" t="str">
        <f>IF('TRAVEL &amp; REIMBURSEMENT FORM'!O$62 &gt; 0,'TRAVEL &amp; REIMBURSEMENT FORM'!O$62," ")</f>
        <v xml:space="preserve"> </v>
      </c>
      <c r="E6" s="261" t="str">
        <f>IF('TRAVEL &amp; REIMBURSEMENT FORM'!D$13&gt;0,'TRAVEL &amp; REIMBURSEMENT FORM'!D$13," ")</f>
        <v xml:space="preserve"> </v>
      </c>
      <c r="F6" s="261" t="str">
        <f>IF('TRAVEL &amp; REIMBURSEMENT FORM'!I$13&gt;0,'TRAVEL &amp; REIMBURSEMENT FORM'!I$13," ")</f>
        <v xml:space="preserve"> </v>
      </c>
      <c r="G6" s="261" t="str">
        <f>IF('TRAVEL &amp; REIMBURSEMENT FORM'!C$14&gt;0,'TRAVEL &amp; REIMBURSEMENT FORM'!C$14," ")</f>
        <v xml:space="preserve"> </v>
      </c>
      <c r="H6" s="276">
        <f>IF('TRAVEL &amp; REIMBURSEMENT FORM'!O$70&gt;0,'TRAVEL &amp; REIMBURSEMENT FORM'!O$70," ")</f>
        <v>76.635000000000005</v>
      </c>
      <c r="I6" s="271"/>
      <c r="J6" s="271"/>
      <c r="K6" s="271"/>
      <c r="L6" s="271"/>
      <c r="M6" s="271"/>
      <c r="N6" s="271"/>
      <c r="O6" s="271"/>
    </row>
    <row r="7" spans="1:15" s="261" customFormat="1">
      <c r="A7" s="260" t="str">
        <f>IF('TRAVEL &amp; REIMBURSEMENT FORM'!O$13&gt;0,'TRAVEL &amp; REIMBURSEMENT FORM'!O$13," ")</f>
        <v xml:space="preserve"> </v>
      </c>
      <c r="B7" s="262"/>
      <c r="C7" s="261" t="str">
        <f>IF('TRAVEL &amp; REIMBURSEMENT FORM'!K$16&gt;0,'TRAVEL &amp; REIMBURSEMENT FORM'!K$16," ")</f>
        <v xml:space="preserve"> </v>
      </c>
      <c r="D7" s="545" t="str">
        <f>IF('TRAVEL &amp; REIMBURSEMENT FORM'!O$62 &gt; 0,'TRAVEL &amp; REIMBURSEMENT FORM'!O$62," ")</f>
        <v xml:space="preserve"> </v>
      </c>
      <c r="E7" s="261" t="str">
        <f>IF('TRAVEL &amp; REIMBURSEMENT FORM'!D$13&gt;0,'TRAVEL &amp; REIMBURSEMENT FORM'!D$13," ")</f>
        <v xml:space="preserve"> </v>
      </c>
      <c r="F7" s="261" t="str">
        <f>IF('TRAVEL &amp; REIMBURSEMENT FORM'!I$13&gt;0,'TRAVEL &amp; REIMBURSEMENT FORM'!I$13," ")</f>
        <v xml:space="preserve"> </v>
      </c>
      <c r="G7" s="261" t="str">
        <f>IF('TRAVEL &amp; REIMBURSEMENT FORM'!C$14&gt;0,'TRAVEL &amp; REIMBURSEMENT FORM'!C$14," ")</f>
        <v xml:space="preserve"> </v>
      </c>
      <c r="H7" s="276">
        <f>IF('TRAVEL &amp; REIMBURSEMENT FORM'!O$70&gt;0,'TRAVEL &amp; REIMBURSEMENT FORM'!O$70," ")</f>
        <v>76.635000000000005</v>
      </c>
      <c r="I7" s="271"/>
      <c r="J7" s="271"/>
      <c r="K7" s="271"/>
      <c r="L7" s="271"/>
      <c r="M7" s="271"/>
      <c r="N7" s="271"/>
      <c r="O7" s="271"/>
    </row>
    <row r="8" spans="1:15" s="261" customFormat="1">
      <c r="A8" s="260" t="str">
        <f>IF('TRAVEL &amp; REIMBURSEMENT FORM'!O$13&gt;0,'TRAVEL &amp; REIMBURSEMENT FORM'!O$13," ")</f>
        <v xml:space="preserve"> </v>
      </c>
      <c r="B8" s="262"/>
      <c r="C8" s="261" t="str">
        <f>IF('TRAVEL &amp; REIMBURSEMENT FORM'!K$16&gt;0,'TRAVEL &amp; REIMBURSEMENT FORM'!K$16," ")</f>
        <v xml:space="preserve"> </v>
      </c>
      <c r="D8" s="545" t="str">
        <f>IF('TRAVEL &amp; REIMBURSEMENT FORM'!O$62 &gt; 0,'TRAVEL &amp; REIMBURSEMENT FORM'!O$62," ")</f>
        <v xml:space="preserve"> </v>
      </c>
      <c r="E8" s="261" t="str">
        <f>IF('TRAVEL &amp; REIMBURSEMENT FORM'!D$13&gt;0,'TRAVEL &amp; REIMBURSEMENT FORM'!D$13," ")</f>
        <v xml:space="preserve"> </v>
      </c>
      <c r="F8" s="261" t="str">
        <f>IF('TRAVEL &amp; REIMBURSEMENT FORM'!I$13&gt;0,'TRAVEL &amp; REIMBURSEMENT FORM'!I$13," ")</f>
        <v xml:space="preserve"> </v>
      </c>
      <c r="G8" s="261" t="str">
        <f>IF('TRAVEL &amp; REIMBURSEMENT FORM'!C$14&gt;0,'TRAVEL &amp; REIMBURSEMENT FORM'!C$14," ")</f>
        <v xml:space="preserve"> </v>
      </c>
      <c r="H8" s="276">
        <f>IF('TRAVEL &amp; REIMBURSEMENT FORM'!O$70&gt;0,'TRAVEL &amp; REIMBURSEMENT FORM'!O$70," ")</f>
        <v>76.635000000000005</v>
      </c>
      <c r="I8" s="271"/>
      <c r="J8" s="271"/>
      <c r="K8" s="271"/>
      <c r="L8" s="271"/>
      <c r="M8" s="271"/>
      <c r="N8" s="271"/>
      <c r="O8" s="271"/>
    </row>
    <row r="9" spans="1:15" s="261" customFormat="1">
      <c r="A9" s="260" t="str">
        <f>IF('TRAVEL &amp; REIMBURSEMENT FORM'!O$13&gt;0,'TRAVEL &amp; REIMBURSEMENT FORM'!O$13," ")</f>
        <v xml:space="preserve"> </v>
      </c>
      <c r="B9" s="262"/>
      <c r="C9" s="261" t="str">
        <f>IF('TRAVEL &amp; REIMBURSEMENT FORM'!K$16&gt;0,'TRAVEL &amp; REIMBURSEMENT FORM'!K$16," ")</f>
        <v xml:space="preserve"> </v>
      </c>
      <c r="D9" s="545" t="str">
        <f>IF('TRAVEL &amp; REIMBURSEMENT FORM'!O$62 &gt; 0,'TRAVEL &amp; REIMBURSEMENT FORM'!O$62," ")</f>
        <v xml:space="preserve"> </v>
      </c>
      <c r="E9" s="261" t="str">
        <f>IF('TRAVEL &amp; REIMBURSEMENT FORM'!D$13&gt;0,'TRAVEL &amp; REIMBURSEMENT FORM'!D$13," ")</f>
        <v xml:space="preserve"> </v>
      </c>
      <c r="F9" s="261" t="str">
        <f>IF('TRAVEL &amp; REIMBURSEMENT FORM'!I$13&gt;0,'TRAVEL &amp; REIMBURSEMENT FORM'!I$13," ")</f>
        <v xml:space="preserve"> </v>
      </c>
      <c r="G9" s="261" t="str">
        <f>IF('TRAVEL &amp; REIMBURSEMENT FORM'!C$14&gt;0,'TRAVEL &amp; REIMBURSEMENT FORM'!C$14," ")</f>
        <v xml:space="preserve"> </v>
      </c>
      <c r="H9" s="276">
        <f>IF('TRAVEL &amp; REIMBURSEMENT FORM'!O$70&gt;0,'TRAVEL &amp; REIMBURSEMENT FORM'!O$70," ")</f>
        <v>76.635000000000005</v>
      </c>
      <c r="I9" s="271"/>
      <c r="J9" s="271"/>
      <c r="K9" s="271"/>
      <c r="L9" s="271"/>
      <c r="M9" s="271"/>
      <c r="N9" s="271"/>
      <c r="O9" s="271"/>
    </row>
    <row r="10" spans="1:15">
      <c r="A10" s="260" t="str">
        <f>IF('TRAVEL &amp; REIMBURSEMENT FORM'!O$13&gt;0,'TRAVEL &amp; REIMBURSEMENT FORM'!O$13," ")</f>
        <v xml:space="preserve"> </v>
      </c>
      <c r="B10" s="262"/>
      <c r="C10" s="261" t="str">
        <f>IF('TRAVEL &amp; REIMBURSEMENT FORM'!K$16&gt;0,'TRAVEL &amp; REIMBURSEMENT FORM'!K$16," ")</f>
        <v xml:space="preserve"> </v>
      </c>
      <c r="D10" s="545" t="str">
        <f>IF('TRAVEL &amp; REIMBURSEMENT FORM'!O$62 &gt; 0,'TRAVEL &amp; REIMBURSEMENT FORM'!O$62," ")</f>
        <v xml:space="preserve"> </v>
      </c>
      <c r="E10" s="261" t="str">
        <f>IF('TRAVEL &amp; REIMBURSEMENT FORM'!D$13&gt;0,'TRAVEL &amp; REIMBURSEMENT FORM'!D$13," ")</f>
        <v xml:space="preserve"> </v>
      </c>
      <c r="F10" s="261" t="str">
        <f>IF('TRAVEL &amp; REIMBURSEMENT FORM'!I$13&gt;0,'TRAVEL &amp; REIMBURSEMENT FORM'!I$13," ")</f>
        <v xml:space="preserve"> </v>
      </c>
      <c r="G10" s="261" t="str">
        <f>IF('TRAVEL &amp; REIMBURSEMENT FORM'!C$14&gt;0,'TRAVEL &amp; REIMBURSEMENT FORM'!C$14," ")</f>
        <v xml:space="preserve"> </v>
      </c>
      <c r="H10" s="276">
        <f>IF('TRAVEL &amp; REIMBURSEMENT FORM'!O$70&gt;0,'TRAVEL &amp; REIMBURSEMENT FORM'!O$70," ")</f>
        <v>76.635000000000005</v>
      </c>
      <c r="I10" s="271"/>
      <c r="J10" s="271"/>
      <c r="K10" s="271"/>
      <c r="L10" s="271"/>
      <c r="M10" s="271"/>
      <c r="N10" s="271"/>
      <c r="O10" s="271"/>
    </row>
    <row r="11" spans="1:15">
      <c r="A11" s="260" t="str">
        <f>IF('TRAVEL &amp; REIMBURSEMENT FORM'!O$13&gt;0,'TRAVEL &amp; REIMBURSEMENT FORM'!O$13," ")</f>
        <v xml:space="preserve"> </v>
      </c>
      <c r="B11" s="262"/>
      <c r="C11" s="261" t="str">
        <f>IF('TRAVEL &amp; REIMBURSEMENT FORM'!K$16&gt;0,'TRAVEL &amp; REIMBURSEMENT FORM'!K$16," ")</f>
        <v xml:space="preserve"> </v>
      </c>
      <c r="D11" s="545" t="str">
        <f>IF('TRAVEL &amp; REIMBURSEMENT FORM'!O$62 &gt; 0,'TRAVEL &amp; REIMBURSEMENT FORM'!O$62," ")</f>
        <v xml:space="preserve"> </v>
      </c>
      <c r="E11" s="261" t="str">
        <f>IF('TRAVEL &amp; REIMBURSEMENT FORM'!D$13&gt;0,'TRAVEL &amp; REIMBURSEMENT FORM'!D$13," ")</f>
        <v xml:space="preserve"> </v>
      </c>
      <c r="F11" s="261" t="str">
        <f>IF('TRAVEL &amp; REIMBURSEMENT FORM'!I$13&gt;0,'TRAVEL &amp; REIMBURSEMENT FORM'!I$13," ")</f>
        <v xml:space="preserve"> </v>
      </c>
      <c r="G11" s="261" t="str">
        <f>IF('TRAVEL &amp; REIMBURSEMENT FORM'!C$14&gt;0,'TRAVEL &amp; REIMBURSEMENT FORM'!C$14," ")</f>
        <v xml:space="preserve"> </v>
      </c>
      <c r="H11" s="276">
        <f>IF('TRAVEL &amp; REIMBURSEMENT FORM'!O$70&gt;0,'TRAVEL &amp; REIMBURSEMENT FORM'!O$70," ")</f>
        <v>76.635000000000005</v>
      </c>
      <c r="I11" s="271"/>
      <c r="J11" s="271"/>
      <c r="K11" s="271"/>
      <c r="L11" s="271"/>
      <c r="M11" s="271"/>
      <c r="N11" s="271"/>
      <c r="O11" s="271"/>
    </row>
    <row r="12" spans="1:15">
      <c r="A12" s="260" t="str">
        <f>IF('TRAVEL &amp; REIMBURSEMENT FORM'!O$13&gt;0,'TRAVEL &amp; REIMBURSEMENT FORM'!O$13," ")</f>
        <v xml:space="preserve"> </v>
      </c>
      <c r="B12" s="262"/>
      <c r="C12" s="261" t="str">
        <f>IF('TRAVEL &amp; REIMBURSEMENT FORM'!K$16&gt;0,'TRAVEL &amp; REIMBURSEMENT FORM'!K$16," ")</f>
        <v xml:space="preserve"> </v>
      </c>
      <c r="D12" s="545" t="str">
        <f>IF('TRAVEL &amp; REIMBURSEMENT FORM'!O$62 &gt; 0,'TRAVEL &amp; REIMBURSEMENT FORM'!O$62," ")</f>
        <v xml:space="preserve"> </v>
      </c>
      <c r="E12" s="261" t="str">
        <f>IF('TRAVEL &amp; REIMBURSEMENT FORM'!D$13&gt;0,'TRAVEL &amp; REIMBURSEMENT FORM'!D$13," ")</f>
        <v xml:space="preserve"> </v>
      </c>
      <c r="F12" s="261" t="str">
        <f>IF('TRAVEL &amp; REIMBURSEMENT FORM'!I$13&gt;0,'TRAVEL &amp; REIMBURSEMENT FORM'!I$13," ")</f>
        <v xml:space="preserve"> </v>
      </c>
      <c r="G12" s="261" t="str">
        <f>IF('TRAVEL &amp; REIMBURSEMENT FORM'!C$14&gt;0,'TRAVEL &amp; REIMBURSEMENT FORM'!C$14," ")</f>
        <v xml:space="preserve"> </v>
      </c>
      <c r="H12" s="276">
        <f>IF('TRAVEL &amp; REIMBURSEMENT FORM'!O$70&gt;0,'TRAVEL &amp; REIMBURSEMENT FORM'!O$70," ")</f>
        <v>76.635000000000005</v>
      </c>
      <c r="I12" s="271"/>
      <c r="J12" s="271"/>
      <c r="K12" s="271"/>
      <c r="L12" s="271"/>
      <c r="M12" s="271"/>
      <c r="N12" s="271"/>
      <c r="O12" s="271"/>
    </row>
    <row r="13" spans="1:15">
      <c r="A13" s="260" t="str">
        <f>IF('TRAVEL &amp; REIMBURSEMENT FORM'!O$13&gt;0,'TRAVEL &amp; REIMBURSEMENT FORM'!O$13," ")</f>
        <v xml:space="preserve"> </v>
      </c>
      <c r="B13" s="262"/>
      <c r="C13" s="261" t="str">
        <f>IF('TRAVEL &amp; REIMBURSEMENT FORM'!K$16&gt;0,'TRAVEL &amp; REIMBURSEMENT FORM'!K$16," ")</f>
        <v xml:space="preserve"> </v>
      </c>
      <c r="D13" s="545" t="str">
        <f>IF('TRAVEL &amp; REIMBURSEMENT FORM'!O$62 &gt; 0,'TRAVEL &amp; REIMBURSEMENT FORM'!O$62," ")</f>
        <v xml:space="preserve"> </v>
      </c>
      <c r="E13" s="261" t="str">
        <f>IF('TRAVEL &amp; REIMBURSEMENT FORM'!D$13&gt;0,'TRAVEL &amp; REIMBURSEMENT FORM'!D$13," ")</f>
        <v xml:space="preserve"> </v>
      </c>
      <c r="F13" s="261" t="str">
        <f>IF('TRAVEL &amp; REIMBURSEMENT FORM'!I$13&gt;0,'TRAVEL &amp; REIMBURSEMENT FORM'!I$13," ")</f>
        <v xml:space="preserve"> </v>
      </c>
      <c r="G13" s="261" t="str">
        <f>IF('TRAVEL &amp; REIMBURSEMENT FORM'!C$14&gt;0,'TRAVEL &amp; REIMBURSEMENT FORM'!C$14," ")</f>
        <v xml:space="preserve"> </v>
      </c>
      <c r="H13" s="276">
        <f>IF('TRAVEL &amp; REIMBURSEMENT FORM'!O$70&gt;0,'TRAVEL &amp; REIMBURSEMENT FORM'!O$70," ")</f>
        <v>76.635000000000005</v>
      </c>
      <c r="I13" s="271"/>
      <c r="J13" s="271"/>
      <c r="K13" s="271"/>
      <c r="L13" s="271"/>
      <c r="M13" s="271"/>
      <c r="N13" s="271"/>
      <c r="O13" s="271"/>
    </row>
    <row r="14" spans="1:15">
      <c r="A14" s="260" t="str">
        <f>IF('TRAVEL &amp; REIMBURSEMENT FORM'!O$13&gt;0,'TRAVEL &amp; REIMBURSEMENT FORM'!O$13," ")</f>
        <v xml:space="preserve"> </v>
      </c>
      <c r="B14" s="262"/>
      <c r="C14" s="261" t="str">
        <f>IF('TRAVEL &amp; REIMBURSEMENT FORM'!K$16&gt;0,'TRAVEL &amp; REIMBURSEMENT FORM'!K$16," ")</f>
        <v xml:space="preserve"> </v>
      </c>
      <c r="D14" s="545" t="str">
        <f>IF('TRAVEL &amp; REIMBURSEMENT FORM'!O$62 &gt; 0,'TRAVEL &amp; REIMBURSEMENT FORM'!O$62," ")</f>
        <v xml:space="preserve"> </v>
      </c>
      <c r="E14" s="261" t="str">
        <f>IF('TRAVEL &amp; REIMBURSEMENT FORM'!D$13&gt;0,'TRAVEL &amp; REIMBURSEMENT FORM'!D$13," ")</f>
        <v xml:space="preserve"> </v>
      </c>
      <c r="F14" s="261" t="str">
        <f>IF('TRAVEL &amp; REIMBURSEMENT FORM'!I$13&gt;0,'TRAVEL &amp; REIMBURSEMENT FORM'!I$13," ")</f>
        <v xml:space="preserve"> </v>
      </c>
      <c r="G14" s="261" t="str">
        <f>IF('TRAVEL &amp; REIMBURSEMENT FORM'!C$14&gt;0,'TRAVEL &amp; REIMBURSEMENT FORM'!C$14," ")</f>
        <v xml:space="preserve"> </v>
      </c>
      <c r="H14" s="276">
        <f>IF('TRAVEL &amp; REIMBURSEMENT FORM'!O$70&gt;0,'TRAVEL &amp; REIMBURSEMENT FORM'!O$70," ")</f>
        <v>76.635000000000005</v>
      </c>
      <c r="I14" s="271"/>
      <c r="J14" s="271"/>
      <c r="K14" s="271"/>
      <c r="L14" s="271"/>
      <c r="M14" s="271"/>
      <c r="N14" s="271"/>
      <c r="O14" s="271"/>
    </row>
    <row r="15" spans="1:15">
      <c r="A15" s="260" t="str">
        <f>IF('TRAVEL &amp; REIMBURSEMENT FORM'!O$13&gt;0,'TRAVEL &amp; REIMBURSEMENT FORM'!O$13," ")</f>
        <v xml:space="preserve"> </v>
      </c>
      <c r="B15" s="262"/>
      <c r="C15" s="261" t="str">
        <f>IF('TRAVEL &amp; REIMBURSEMENT FORM'!K$16&gt;0,'TRAVEL &amp; REIMBURSEMENT FORM'!K$16," ")</f>
        <v xml:space="preserve"> </v>
      </c>
      <c r="D15" s="545" t="str">
        <f>IF('TRAVEL &amp; REIMBURSEMENT FORM'!O$62 &gt; 0,'TRAVEL &amp; REIMBURSEMENT FORM'!O$62," ")</f>
        <v xml:space="preserve"> </v>
      </c>
      <c r="E15" s="261" t="str">
        <f>IF('TRAVEL &amp; REIMBURSEMENT FORM'!D$13&gt;0,'TRAVEL &amp; REIMBURSEMENT FORM'!D$13," ")</f>
        <v xml:space="preserve"> </v>
      </c>
      <c r="F15" s="261" t="str">
        <f>IF('TRAVEL &amp; REIMBURSEMENT FORM'!I$13&gt;0,'TRAVEL &amp; REIMBURSEMENT FORM'!I$13," ")</f>
        <v xml:space="preserve"> </v>
      </c>
      <c r="G15" s="261" t="str">
        <f>IF('TRAVEL &amp; REIMBURSEMENT FORM'!C$14&gt;0,'TRAVEL &amp; REIMBURSEMENT FORM'!C$14," ")</f>
        <v xml:space="preserve"> </v>
      </c>
      <c r="H15" s="276">
        <f>IF('TRAVEL &amp; REIMBURSEMENT FORM'!O$70&gt;0,'TRAVEL &amp; REIMBURSEMENT FORM'!O$70," ")</f>
        <v>76.635000000000005</v>
      </c>
      <c r="I15" s="271"/>
      <c r="J15" s="271"/>
      <c r="K15" s="271"/>
      <c r="L15" s="271"/>
      <c r="M15" s="271"/>
      <c r="N15" s="271"/>
      <c r="O15" s="271"/>
    </row>
    <row r="16" spans="1:15">
      <c r="A16" s="260" t="str">
        <f>IF('TRAVEL &amp; REIMBURSEMENT FORM'!O$13&gt;0,'TRAVEL &amp; REIMBURSEMENT FORM'!O$13," ")</f>
        <v xml:space="preserve"> </v>
      </c>
      <c r="B16" s="262"/>
      <c r="C16" s="261" t="str">
        <f>IF('TRAVEL &amp; REIMBURSEMENT FORM'!K$16&gt;0,'TRAVEL &amp; REIMBURSEMENT FORM'!K$16," ")</f>
        <v xml:space="preserve"> </v>
      </c>
      <c r="D16" s="545" t="str">
        <f>IF('TRAVEL &amp; REIMBURSEMENT FORM'!O$62 &gt; 0,'TRAVEL &amp; REIMBURSEMENT FORM'!O$62," ")</f>
        <v xml:space="preserve"> </v>
      </c>
      <c r="E16" s="261" t="str">
        <f>IF('TRAVEL &amp; REIMBURSEMENT FORM'!D$13&gt;0,'TRAVEL &amp; REIMBURSEMENT FORM'!D$13," ")</f>
        <v xml:space="preserve"> </v>
      </c>
      <c r="F16" s="261" t="str">
        <f>IF('TRAVEL &amp; REIMBURSEMENT FORM'!I$13&gt;0,'TRAVEL &amp; REIMBURSEMENT FORM'!I$13," ")</f>
        <v xml:space="preserve"> </v>
      </c>
      <c r="G16" s="261" t="str">
        <f>IF('TRAVEL &amp; REIMBURSEMENT FORM'!C$14&gt;0,'TRAVEL &amp; REIMBURSEMENT FORM'!C$14," ")</f>
        <v xml:space="preserve"> </v>
      </c>
      <c r="H16" s="276">
        <f>IF('TRAVEL &amp; REIMBURSEMENT FORM'!O$70&gt;0,'TRAVEL &amp; REIMBURSEMENT FORM'!O$70," ")</f>
        <v>76.635000000000005</v>
      </c>
      <c r="I16" s="271"/>
      <c r="J16" s="271"/>
      <c r="K16" s="271"/>
      <c r="L16" s="271"/>
      <c r="M16" s="271"/>
      <c r="N16" s="271"/>
      <c r="O16" s="271"/>
    </row>
    <row r="17" spans="1:15">
      <c r="A17" s="260" t="str">
        <f>IF('TRAVEL &amp; REIMBURSEMENT FORM'!O$13&gt;0,'TRAVEL &amp; REIMBURSEMENT FORM'!O$13," ")</f>
        <v xml:space="preserve"> </v>
      </c>
      <c r="B17" s="262"/>
      <c r="C17" s="261" t="str">
        <f>IF('TRAVEL &amp; REIMBURSEMENT FORM'!K$16&gt;0,'TRAVEL &amp; REIMBURSEMENT FORM'!K$16," ")</f>
        <v xml:space="preserve"> </v>
      </c>
      <c r="D17" s="545" t="str">
        <f>IF('TRAVEL &amp; REIMBURSEMENT FORM'!O$62 &gt; 0,'TRAVEL &amp; REIMBURSEMENT FORM'!O$62," ")</f>
        <v xml:space="preserve"> </v>
      </c>
      <c r="E17" s="261" t="str">
        <f>IF('TRAVEL &amp; REIMBURSEMENT FORM'!D$13&gt;0,'TRAVEL &amp; REIMBURSEMENT FORM'!D$13," ")</f>
        <v xml:space="preserve"> </v>
      </c>
      <c r="F17" s="261" t="str">
        <f>IF('TRAVEL &amp; REIMBURSEMENT FORM'!I$13&gt;0,'TRAVEL &amp; REIMBURSEMENT FORM'!I$13," ")</f>
        <v xml:space="preserve"> </v>
      </c>
      <c r="G17" s="261" t="str">
        <f>IF('TRAVEL &amp; REIMBURSEMENT FORM'!C$14&gt;0,'TRAVEL &amp; REIMBURSEMENT FORM'!C$14," ")</f>
        <v xml:space="preserve"> </v>
      </c>
      <c r="H17" s="276">
        <f>IF('TRAVEL &amp; REIMBURSEMENT FORM'!O$70&gt;0,'TRAVEL &amp; REIMBURSEMENT FORM'!O$70," ")</f>
        <v>76.635000000000005</v>
      </c>
      <c r="I17" s="271"/>
      <c r="J17" s="271"/>
      <c r="K17" s="271"/>
      <c r="L17" s="271"/>
      <c r="M17" s="271"/>
      <c r="N17" s="271"/>
      <c r="O17" s="271"/>
    </row>
    <row r="18" spans="1:15">
      <c r="A18" s="260" t="str">
        <f>IF('TRAVEL &amp; REIMBURSEMENT FORM'!O$13&gt;0,'TRAVEL &amp; REIMBURSEMENT FORM'!O$13," ")</f>
        <v xml:space="preserve"> </v>
      </c>
      <c r="B18" s="262"/>
      <c r="C18" s="261" t="str">
        <f>IF('TRAVEL &amp; REIMBURSEMENT FORM'!K$16&gt;0,'TRAVEL &amp; REIMBURSEMENT FORM'!K$16," ")</f>
        <v xml:space="preserve"> </v>
      </c>
      <c r="D18" s="545" t="str">
        <f>IF('TRAVEL &amp; REIMBURSEMENT FORM'!O$62 &gt; 0,'TRAVEL &amp; REIMBURSEMENT FORM'!O$62," ")</f>
        <v xml:space="preserve"> </v>
      </c>
      <c r="E18" s="261" t="str">
        <f>IF('TRAVEL &amp; REIMBURSEMENT FORM'!D$13&gt;0,'TRAVEL &amp; REIMBURSEMENT FORM'!D$13," ")</f>
        <v xml:space="preserve"> </v>
      </c>
      <c r="F18" s="261" t="str">
        <f>IF('TRAVEL &amp; REIMBURSEMENT FORM'!I$13&gt;0,'TRAVEL &amp; REIMBURSEMENT FORM'!I$13," ")</f>
        <v xml:space="preserve"> </v>
      </c>
      <c r="G18" s="261" t="str">
        <f>IF('TRAVEL &amp; REIMBURSEMENT FORM'!C$14&gt;0,'TRAVEL &amp; REIMBURSEMENT FORM'!C$14," ")</f>
        <v xml:space="preserve"> </v>
      </c>
      <c r="H18" s="276">
        <f>IF('TRAVEL &amp; REIMBURSEMENT FORM'!O$70&gt;0,'TRAVEL &amp; REIMBURSEMENT FORM'!O$70," ")</f>
        <v>76.635000000000005</v>
      </c>
      <c r="I18" s="271"/>
      <c r="J18" s="271"/>
      <c r="K18" s="271"/>
      <c r="L18" s="271"/>
      <c r="M18" s="271"/>
      <c r="N18" s="271"/>
      <c r="O18" s="271"/>
    </row>
    <row r="19" spans="1:15">
      <c r="A19" s="260" t="str">
        <f>IF('TRAVEL &amp; REIMBURSEMENT FORM'!O$13&gt;0,'TRAVEL &amp; REIMBURSEMENT FORM'!O$13," ")</f>
        <v xml:space="preserve"> </v>
      </c>
      <c r="B19" s="262"/>
      <c r="C19" s="261" t="str">
        <f>IF('TRAVEL &amp; REIMBURSEMENT FORM'!K$16&gt;0,'TRAVEL &amp; REIMBURSEMENT FORM'!K$16," ")</f>
        <v xml:space="preserve"> </v>
      </c>
      <c r="D19" s="545" t="str">
        <f>IF('TRAVEL &amp; REIMBURSEMENT FORM'!O$62 &gt; 0,'TRAVEL &amp; REIMBURSEMENT FORM'!O$62," ")</f>
        <v xml:space="preserve"> </v>
      </c>
      <c r="E19" s="261" t="str">
        <f>IF('TRAVEL &amp; REIMBURSEMENT FORM'!D$13&gt;0,'TRAVEL &amp; REIMBURSEMENT FORM'!D$13," ")</f>
        <v xml:space="preserve"> </v>
      </c>
      <c r="F19" s="261" t="str">
        <f>IF('TRAVEL &amp; REIMBURSEMENT FORM'!I$13&gt;0,'TRAVEL &amp; REIMBURSEMENT FORM'!I$13," ")</f>
        <v xml:space="preserve"> </v>
      </c>
      <c r="G19" s="261" t="str">
        <f>IF('TRAVEL &amp; REIMBURSEMENT FORM'!C$14&gt;0,'TRAVEL &amp; REIMBURSEMENT FORM'!C$14," ")</f>
        <v xml:space="preserve"> </v>
      </c>
      <c r="H19" s="276">
        <f>IF('TRAVEL &amp; REIMBURSEMENT FORM'!O$70&gt;0,'TRAVEL &amp; REIMBURSEMENT FORM'!O$70," ")</f>
        <v>76.635000000000005</v>
      </c>
      <c r="I19" s="271"/>
      <c r="J19" s="271"/>
      <c r="K19" s="271"/>
      <c r="L19" s="271"/>
      <c r="M19" s="271"/>
      <c r="N19" s="271"/>
      <c r="O19" s="271"/>
    </row>
    <row r="20" spans="1:15" s="261" customFormat="1">
      <c r="A20" s="260" t="str">
        <f>IF('TRAVEL &amp; REIMBURSEMENT FORM'!O$13&gt;0,'TRAVEL &amp; REIMBURSEMENT FORM'!O$13," ")</f>
        <v xml:space="preserve"> </v>
      </c>
      <c r="B20" s="262"/>
      <c r="C20" s="261" t="str">
        <f>IF('TRAVEL &amp; REIMBURSEMENT FORM'!K$16&gt;0,'TRAVEL &amp; REIMBURSEMENT FORM'!K$16," ")</f>
        <v xml:space="preserve"> </v>
      </c>
      <c r="D20" s="545" t="str">
        <f>IF('TRAVEL &amp; REIMBURSEMENT FORM'!O$62 &gt; 0,'TRAVEL &amp; REIMBURSEMENT FORM'!O$62," ")</f>
        <v xml:space="preserve"> </v>
      </c>
      <c r="E20" s="261" t="str">
        <f>IF('TRAVEL &amp; REIMBURSEMENT FORM'!D$13&gt;0,'TRAVEL &amp; REIMBURSEMENT FORM'!D$13," ")</f>
        <v xml:space="preserve"> </v>
      </c>
      <c r="F20" s="261" t="str">
        <f>IF('TRAVEL &amp; REIMBURSEMENT FORM'!I$13&gt;0,'TRAVEL &amp; REIMBURSEMENT FORM'!I$13," ")</f>
        <v xml:space="preserve"> </v>
      </c>
      <c r="G20" s="261" t="str">
        <f>IF('TRAVEL &amp; REIMBURSEMENT FORM'!C$14&gt;0,'TRAVEL &amp; REIMBURSEMENT FORM'!C$14," ")</f>
        <v xml:space="preserve"> </v>
      </c>
      <c r="H20" s="276">
        <f>IF('TRAVEL &amp; REIMBURSEMENT FORM'!O$70&gt;0,'TRAVEL &amp; REIMBURSEMENT FORM'!O$70," ")</f>
        <v>76.635000000000005</v>
      </c>
      <c r="I20" s="271"/>
      <c r="J20" s="271"/>
      <c r="K20" s="271"/>
      <c r="L20" s="271"/>
      <c r="M20" s="271"/>
      <c r="N20" s="271"/>
      <c r="O20" s="271"/>
    </row>
    <row r="21" spans="1:15">
      <c r="A21" s="264"/>
      <c r="C21" s="280"/>
      <c r="E21" s="271"/>
      <c r="G21" s="271"/>
      <c r="H21" s="272"/>
      <c r="I21" s="271"/>
      <c r="J21" s="271"/>
      <c r="K21" s="271"/>
      <c r="L21" s="271"/>
      <c r="M21" s="271"/>
      <c r="N21" s="271"/>
      <c r="O21" s="271"/>
    </row>
    <row r="22" spans="1:15" s="261" customFormat="1">
      <c r="A22" s="264"/>
      <c r="B22" s="262"/>
      <c r="C22" s="280"/>
      <c r="D22" s="271"/>
      <c r="E22" s="271"/>
      <c r="F22" s="271"/>
      <c r="G22" s="271"/>
      <c r="H22" s="271"/>
      <c r="I22" s="271"/>
      <c r="J22" s="271"/>
      <c r="K22" s="271"/>
      <c r="L22" s="271"/>
      <c r="M22" s="271"/>
      <c r="N22" s="271"/>
      <c r="O22" s="271"/>
    </row>
    <row r="23" spans="1:15" s="261" customFormat="1">
      <c r="A23" s="264"/>
      <c r="B23" s="262"/>
      <c r="C23" s="280"/>
      <c r="D23" s="271"/>
      <c r="E23" s="271"/>
      <c r="F23" s="271"/>
      <c r="G23" s="271"/>
      <c r="H23" s="271"/>
      <c r="I23" s="271"/>
      <c r="J23" s="271"/>
      <c r="K23" s="271"/>
      <c r="L23" s="271"/>
      <c r="M23" s="271"/>
      <c r="N23" s="271"/>
      <c r="O23" s="271"/>
    </row>
    <row r="24" spans="1:15" s="261" customFormat="1">
      <c r="A24" s="264"/>
      <c r="B24" s="262"/>
      <c r="C24" s="280"/>
      <c r="D24" s="271"/>
      <c r="E24" s="271"/>
      <c r="F24" s="271"/>
      <c r="G24" s="271"/>
      <c r="H24" s="271"/>
      <c r="I24" s="271"/>
      <c r="J24" s="271"/>
      <c r="K24" s="271"/>
      <c r="L24" s="271"/>
      <c r="M24" s="271"/>
      <c r="N24" s="271"/>
      <c r="O24" s="271"/>
    </row>
    <row r="25" spans="1:15">
      <c r="A25" s="260"/>
      <c r="C25" s="271"/>
      <c r="E25" s="271"/>
      <c r="G25" s="271"/>
      <c r="H25" s="272"/>
      <c r="I25" s="271"/>
      <c r="J25" s="271"/>
      <c r="K25" s="271"/>
      <c r="L25" s="271"/>
      <c r="M25" s="271"/>
      <c r="N25" s="271"/>
      <c r="O25" s="271"/>
    </row>
    <row r="26" spans="1:15" s="261" customFormat="1">
      <c r="A26" s="260"/>
      <c r="B26" s="262"/>
      <c r="C26" s="271"/>
      <c r="D26" s="271"/>
      <c r="E26" s="271"/>
      <c r="F26" s="271"/>
      <c r="G26" s="271"/>
      <c r="H26" s="271"/>
      <c r="I26" s="271"/>
      <c r="J26" s="271"/>
      <c r="K26" s="271"/>
      <c r="L26" s="271"/>
      <c r="M26" s="271"/>
      <c r="N26" s="271"/>
      <c r="O26" s="271"/>
    </row>
    <row r="27" spans="1:15">
      <c r="A27" s="260"/>
      <c r="C27" s="271"/>
      <c r="E27" s="271"/>
      <c r="G27" s="271"/>
      <c r="H27" s="272"/>
      <c r="I27" s="271"/>
      <c r="J27" s="271"/>
      <c r="K27" s="271"/>
      <c r="L27" s="271"/>
      <c r="M27" s="271"/>
      <c r="N27" s="271"/>
      <c r="O27" s="271"/>
    </row>
    <row r="28" spans="1:15" s="261" customFormat="1">
      <c r="A28" s="260"/>
      <c r="B28" s="262"/>
      <c r="C28" s="271"/>
      <c r="D28" s="271"/>
      <c r="E28" s="273"/>
      <c r="F28" s="271"/>
      <c r="G28" s="271"/>
      <c r="H28" s="272"/>
      <c r="I28" s="271"/>
      <c r="J28" s="271"/>
      <c r="K28" s="271"/>
      <c r="L28" s="271"/>
      <c r="M28" s="271"/>
      <c r="N28" s="271"/>
      <c r="O28" s="271"/>
    </row>
    <row r="29" spans="1:15">
      <c r="A29" s="260"/>
      <c r="B29" s="262"/>
      <c r="C29" s="271"/>
      <c r="E29" s="271"/>
      <c r="G29" s="271"/>
      <c r="H29" s="272"/>
      <c r="I29" s="271"/>
      <c r="J29" s="271"/>
      <c r="K29" s="271"/>
      <c r="L29" s="271"/>
      <c r="M29" s="271"/>
      <c r="N29" s="271"/>
      <c r="O29" s="271"/>
    </row>
    <row r="30" spans="1:15" s="261" customFormat="1">
      <c r="A30" s="260"/>
      <c r="B30" s="262"/>
      <c r="C30" s="271"/>
      <c r="D30" s="271"/>
      <c r="E30" s="271"/>
      <c r="F30" s="271"/>
      <c r="G30" s="271"/>
      <c r="H30" s="272"/>
      <c r="I30" s="271"/>
      <c r="J30" s="271"/>
      <c r="K30" s="271"/>
      <c r="L30" s="271"/>
      <c r="M30" s="271"/>
      <c r="N30" s="271"/>
      <c r="O30" s="271"/>
    </row>
    <row r="31" spans="1:15" s="261" customFormat="1">
      <c r="A31" s="260"/>
      <c r="B31" s="262"/>
      <c r="C31" s="271"/>
      <c r="D31" s="271"/>
      <c r="E31" s="271"/>
      <c r="F31" s="271"/>
      <c r="G31" s="271"/>
      <c r="H31" s="272"/>
      <c r="I31" s="271"/>
      <c r="J31" s="271"/>
      <c r="K31" s="271"/>
      <c r="L31" s="271"/>
      <c r="M31" s="271"/>
      <c r="N31" s="271"/>
      <c r="O31" s="271"/>
    </row>
    <row r="32" spans="1:15" s="261" customFormat="1">
      <c r="A32" s="260"/>
      <c r="B32" s="262"/>
      <c r="C32" s="271"/>
      <c r="D32" s="271"/>
      <c r="E32" s="273"/>
      <c r="F32" s="271"/>
      <c r="G32" s="271"/>
      <c r="H32" s="272"/>
      <c r="I32" s="271"/>
      <c r="J32" s="271"/>
      <c r="K32" s="271"/>
      <c r="L32" s="271"/>
      <c r="M32" s="271"/>
      <c r="N32" s="271"/>
      <c r="O32" s="271"/>
    </row>
    <row r="33" spans="1:15" s="261" customFormat="1">
      <c r="A33" s="260"/>
      <c r="B33" s="262"/>
      <c r="C33" s="271"/>
      <c r="D33" s="271"/>
      <c r="E33" s="271"/>
      <c r="F33" s="271"/>
      <c r="G33" s="271"/>
      <c r="H33" s="272"/>
      <c r="I33" s="271"/>
      <c r="J33" s="271"/>
      <c r="K33" s="271"/>
      <c r="L33" s="271"/>
      <c r="M33" s="271"/>
      <c r="N33" s="271"/>
      <c r="O33" s="271"/>
    </row>
    <row r="34" spans="1:15">
      <c r="A34" s="260"/>
      <c r="C34" s="271"/>
      <c r="E34" s="271"/>
      <c r="G34" s="271"/>
      <c r="H34" s="272"/>
      <c r="I34" s="271"/>
      <c r="J34" s="271"/>
      <c r="K34" s="271"/>
      <c r="L34" s="271"/>
      <c r="M34" s="271"/>
      <c r="N34" s="271"/>
      <c r="O34" s="271"/>
    </row>
    <row r="35" spans="1:15" s="261" customFormat="1">
      <c r="A35" s="260"/>
      <c r="B35" s="262"/>
      <c r="C35" s="271"/>
      <c r="D35" s="271"/>
      <c r="E35" s="273"/>
      <c r="F35" s="271"/>
      <c r="G35" s="271"/>
      <c r="H35" s="272"/>
      <c r="I35" s="271"/>
      <c r="J35" s="271"/>
      <c r="K35" s="271"/>
      <c r="L35" s="271"/>
      <c r="M35" s="271"/>
      <c r="N35" s="271"/>
      <c r="O35" s="271"/>
    </row>
    <row r="36" spans="1:15" s="261" customFormat="1">
      <c r="A36" s="260"/>
      <c r="B36" s="262"/>
      <c r="C36" s="271"/>
      <c r="D36" s="271"/>
      <c r="E36" s="271"/>
      <c r="F36" s="271"/>
      <c r="G36" s="271"/>
      <c r="H36" s="272"/>
      <c r="I36" s="271"/>
      <c r="J36" s="271"/>
      <c r="K36" s="271"/>
      <c r="L36" s="271"/>
      <c r="M36" s="271"/>
      <c r="N36" s="271"/>
      <c r="O36" s="271"/>
    </row>
    <row r="37" spans="1:15" s="261" customFormat="1">
      <c r="A37" s="260"/>
      <c r="B37" s="262"/>
      <c r="C37" s="271"/>
      <c r="D37" s="271"/>
      <c r="E37" s="271"/>
      <c r="F37" s="271"/>
      <c r="G37" s="271"/>
      <c r="H37" s="272"/>
      <c r="I37" s="271"/>
      <c r="J37" s="271"/>
      <c r="K37" s="271"/>
      <c r="L37" s="271"/>
      <c r="M37" s="271"/>
      <c r="N37" s="271"/>
      <c r="O37" s="271"/>
    </row>
    <row r="38" spans="1:15" s="261" customFormat="1" ht="14.25" customHeight="1">
      <c r="A38" s="260"/>
      <c r="B38" s="262"/>
      <c r="C38" s="271"/>
      <c r="D38" s="271"/>
      <c r="E38" s="271"/>
      <c r="F38" s="271"/>
      <c r="G38" s="271"/>
      <c r="H38" s="272"/>
      <c r="I38" s="271"/>
      <c r="J38" s="271"/>
      <c r="K38" s="271"/>
      <c r="L38" s="271"/>
      <c r="M38" s="271"/>
      <c r="N38" s="271"/>
      <c r="O38" s="271"/>
    </row>
    <row r="39" spans="1:15" s="261" customFormat="1">
      <c r="A39" s="260"/>
      <c r="B39" s="262"/>
      <c r="C39" s="271"/>
      <c r="D39" s="271"/>
      <c r="E39" s="273"/>
      <c r="F39" s="271"/>
      <c r="G39" s="271"/>
      <c r="H39" s="272"/>
      <c r="I39" s="271"/>
      <c r="J39" s="271"/>
      <c r="K39" s="271"/>
      <c r="L39" s="271"/>
      <c r="M39" s="271"/>
      <c r="N39" s="271"/>
      <c r="O39" s="271"/>
    </row>
    <row r="40" spans="1:15" s="261" customFormat="1">
      <c r="A40" s="260"/>
      <c r="B40" s="262"/>
      <c r="C40" s="271"/>
      <c r="D40" s="271"/>
      <c r="E40" s="271"/>
      <c r="F40" s="271"/>
      <c r="G40" s="271"/>
      <c r="H40" s="272"/>
      <c r="I40" s="271"/>
      <c r="J40" s="271"/>
      <c r="K40" s="271"/>
      <c r="L40" s="271"/>
      <c r="M40" s="271"/>
      <c r="N40" s="271"/>
      <c r="O40" s="271"/>
    </row>
    <row r="41" spans="1:15" s="261" customFormat="1">
      <c r="A41" s="260"/>
      <c r="B41" s="262"/>
      <c r="C41" s="271"/>
      <c r="D41" s="271"/>
      <c r="E41" s="271"/>
      <c r="F41" s="271"/>
      <c r="G41" s="271"/>
      <c r="H41" s="272"/>
      <c r="I41" s="271"/>
      <c r="J41" s="271"/>
      <c r="K41" s="271"/>
      <c r="L41" s="271"/>
      <c r="M41" s="271"/>
      <c r="N41" s="271"/>
      <c r="O41" s="271"/>
    </row>
    <row r="42" spans="1:15" s="261" customFormat="1">
      <c r="A42" s="265"/>
      <c r="B42" s="262"/>
      <c r="C42" s="281"/>
      <c r="D42" s="271"/>
      <c r="E42" s="271"/>
      <c r="F42" s="271"/>
      <c r="G42" s="271"/>
      <c r="H42" s="272"/>
      <c r="I42" s="271"/>
      <c r="J42" s="271"/>
      <c r="K42" s="271"/>
      <c r="L42" s="271"/>
      <c r="M42" s="271"/>
      <c r="N42" s="271"/>
      <c r="O42" s="271"/>
    </row>
    <row r="43" spans="1:15">
      <c r="A43" s="260"/>
      <c r="C43" s="271"/>
      <c r="E43" s="273"/>
      <c r="G43" s="271"/>
      <c r="H43" s="272"/>
      <c r="I43" s="271"/>
      <c r="J43" s="271"/>
      <c r="K43" s="271"/>
      <c r="L43" s="271"/>
      <c r="M43" s="271"/>
      <c r="N43" s="271"/>
      <c r="O43" s="271"/>
    </row>
    <row r="44" spans="1:15" s="261" customFormat="1">
      <c r="A44" s="260"/>
      <c r="B44" s="262"/>
      <c r="C44" s="271"/>
      <c r="D44" s="271"/>
      <c r="E44" s="271"/>
      <c r="F44" s="271"/>
      <c r="G44" s="271"/>
      <c r="H44" s="272"/>
      <c r="I44" s="271"/>
      <c r="J44" s="271"/>
      <c r="K44" s="271"/>
      <c r="L44" s="271"/>
      <c r="M44" s="271"/>
      <c r="N44" s="271"/>
      <c r="O44" s="271"/>
    </row>
    <row r="45" spans="1:15">
      <c r="A45" s="260"/>
      <c r="C45" s="271"/>
      <c r="E45" s="271"/>
      <c r="G45" s="271"/>
      <c r="H45" s="272"/>
      <c r="I45" s="271"/>
      <c r="J45" s="271"/>
      <c r="K45" s="271"/>
      <c r="L45" s="271"/>
      <c r="M45" s="271"/>
      <c r="N45" s="271"/>
      <c r="O45" s="271"/>
    </row>
    <row r="46" spans="1:15">
      <c r="A46" s="260"/>
      <c r="C46" s="271"/>
      <c r="E46" s="271"/>
      <c r="G46" s="275"/>
      <c r="H46" s="272"/>
      <c r="I46" s="271"/>
      <c r="J46" s="271"/>
      <c r="K46" s="271"/>
      <c r="L46" s="271"/>
      <c r="M46" s="271"/>
      <c r="N46" s="271"/>
      <c r="O46" s="271"/>
    </row>
    <row r="47" spans="1:15" s="261" customFormat="1" ht="14.25" customHeight="1">
      <c r="A47" s="260"/>
      <c r="B47" s="262"/>
      <c r="C47" s="271"/>
      <c r="D47" s="271"/>
      <c r="E47" s="271"/>
      <c r="F47" s="271"/>
      <c r="G47" s="271"/>
      <c r="H47" s="272"/>
      <c r="I47" s="271"/>
      <c r="J47" s="271"/>
      <c r="K47" s="271"/>
      <c r="L47" s="271"/>
      <c r="M47" s="271"/>
      <c r="N47" s="271"/>
      <c r="O47" s="271"/>
    </row>
    <row r="48" spans="1:15">
      <c r="A48" s="260"/>
      <c r="C48" s="271"/>
      <c r="E48" s="271"/>
      <c r="G48" s="271"/>
      <c r="H48" s="272"/>
      <c r="I48" s="271"/>
      <c r="J48" s="271"/>
      <c r="K48" s="271"/>
      <c r="L48" s="271"/>
      <c r="M48" s="271"/>
      <c r="N48" s="271"/>
      <c r="O48" s="271"/>
    </row>
    <row r="49" spans="1:15" s="261" customFormat="1">
      <c r="A49" s="260"/>
      <c r="B49" s="262"/>
      <c r="C49" s="271"/>
      <c r="D49" s="271"/>
      <c r="E49" s="271"/>
      <c r="F49" s="271"/>
      <c r="G49" s="271"/>
      <c r="H49" s="272"/>
      <c r="I49" s="271"/>
      <c r="J49" s="271"/>
      <c r="K49" s="271"/>
      <c r="L49" s="271"/>
      <c r="M49" s="271"/>
      <c r="N49" s="271"/>
      <c r="O49" s="271"/>
    </row>
    <row r="50" spans="1:15" s="261" customFormat="1">
      <c r="A50" s="260"/>
      <c r="B50" s="262"/>
      <c r="C50" s="271"/>
      <c r="D50" s="271"/>
      <c r="E50" s="271"/>
      <c r="F50" s="271"/>
      <c r="G50" s="271"/>
      <c r="H50" s="272"/>
      <c r="I50" s="271"/>
      <c r="J50" s="271"/>
      <c r="K50" s="271"/>
      <c r="L50" s="271"/>
      <c r="M50" s="271"/>
      <c r="N50" s="271"/>
      <c r="O50" s="271"/>
    </row>
    <row r="51" spans="1:15" s="261" customFormat="1">
      <c r="A51" s="260"/>
      <c r="B51" s="262"/>
      <c r="C51" s="271"/>
      <c r="D51" s="271"/>
      <c r="E51" s="271"/>
      <c r="F51" s="271"/>
      <c r="G51" s="271"/>
      <c r="H51" s="272"/>
      <c r="I51" s="271"/>
      <c r="J51" s="271"/>
      <c r="K51" s="271"/>
      <c r="L51" s="271"/>
      <c r="M51" s="271"/>
      <c r="N51" s="271"/>
      <c r="O51" s="271"/>
    </row>
    <row r="52" spans="1:15" s="261" customFormat="1">
      <c r="A52" s="260"/>
      <c r="B52" s="262"/>
      <c r="C52" s="271"/>
      <c r="D52" s="271"/>
      <c r="E52" s="271"/>
      <c r="F52" s="271"/>
      <c r="G52" s="271"/>
      <c r="H52" s="272"/>
      <c r="I52" s="271"/>
      <c r="J52" s="271"/>
      <c r="K52" s="271"/>
      <c r="L52" s="271"/>
      <c r="M52" s="271"/>
      <c r="N52" s="271"/>
      <c r="O52" s="271"/>
    </row>
    <row r="53" spans="1:15">
      <c r="A53" s="260"/>
      <c r="C53" s="271"/>
      <c r="E53" s="273"/>
      <c r="F53" s="270"/>
      <c r="G53" s="271"/>
      <c r="H53" s="272"/>
      <c r="I53" s="271"/>
      <c r="J53" s="271"/>
      <c r="K53" s="271"/>
      <c r="L53" s="271"/>
      <c r="M53" s="271"/>
      <c r="N53" s="271"/>
      <c r="O53" s="271"/>
    </row>
    <row r="54" spans="1:15">
      <c r="A54" s="260"/>
      <c r="B54" s="262"/>
      <c r="C54" s="271"/>
      <c r="E54" s="271"/>
      <c r="G54" s="271"/>
      <c r="H54" s="272"/>
      <c r="I54" s="271"/>
      <c r="J54" s="271"/>
      <c r="K54" s="271"/>
      <c r="L54" s="271"/>
      <c r="M54" s="271"/>
      <c r="N54" s="271"/>
      <c r="O54" s="271"/>
    </row>
    <row r="55" spans="1:15">
      <c r="A55" s="260"/>
      <c r="B55" s="262"/>
      <c r="C55" s="271"/>
      <c r="E55" s="271"/>
      <c r="G55" s="271"/>
      <c r="H55" s="274"/>
      <c r="I55" s="271"/>
      <c r="J55" s="271"/>
      <c r="K55" s="271"/>
      <c r="L55" s="271"/>
      <c r="M55" s="271"/>
      <c r="N55" s="271"/>
      <c r="O55" s="271"/>
    </row>
    <row r="56" spans="1:15">
      <c r="A56" s="260"/>
      <c r="C56" s="271"/>
      <c r="E56" s="273"/>
      <c r="G56" s="271"/>
      <c r="H56" s="272"/>
      <c r="I56" s="271"/>
      <c r="J56" s="271"/>
      <c r="K56" s="271"/>
      <c r="L56" s="271"/>
      <c r="M56" s="271"/>
      <c r="N56" s="271"/>
      <c r="O56" s="271"/>
    </row>
    <row r="57" spans="1:15">
      <c r="A57" s="260"/>
      <c r="C57" s="271"/>
      <c r="E57" s="271"/>
      <c r="G57" s="271"/>
      <c r="H57" s="272"/>
      <c r="I57" s="271"/>
      <c r="J57" s="271"/>
      <c r="K57" s="271"/>
      <c r="L57" s="271"/>
      <c r="M57" s="271"/>
      <c r="N57" s="271"/>
      <c r="O57" s="271"/>
    </row>
    <row r="58" spans="1:15">
      <c r="A58" s="260"/>
      <c r="C58" s="271"/>
      <c r="E58" s="271"/>
      <c r="G58" s="271"/>
      <c r="H58" s="272"/>
      <c r="I58" s="271"/>
      <c r="J58" s="271"/>
      <c r="K58" s="271"/>
      <c r="L58" s="271"/>
      <c r="M58" s="271"/>
      <c r="N58" s="271"/>
      <c r="O58" s="271"/>
    </row>
    <row r="59" spans="1:15">
      <c r="A59" s="260"/>
      <c r="C59" s="271"/>
      <c r="E59" s="273"/>
      <c r="G59" s="271"/>
      <c r="H59" s="272"/>
      <c r="I59" s="271"/>
      <c r="J59" s="271"/>
      <c r="K59" s="271"/>
      <c r="L59" s="271"/>
      <c r="M59" s="271"/>
      <c r="N59" s="271"/>
      <c r="O59" s="271"/>
    </row>
  </sheetData>
  <autoFilter ref="A2:O59" xr:uid="{8D27D3F2-323C-424F-B0CD-F54E419683DC}"/>
  <mergeCells count="1">
    <mergeCell ref="K1:O1"/>
  </mergeCells>
  <dataValidations count="1">
    <dataValidation type="list" allowBlank="1" showInputMessage="1" showErrorMessage="1" promptTitle="Authorization Dropdown List" prompt="Dropdown List = Yes or No" sqref="B3:B20" xr:uid="{CF8F7165-438D-446F-AC1B-CFDB45FBB71F}">
      <formula1>"Yes, No,"</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32"/>
  <sheetViews>
    <sheetView workbookViewId="0">
      <selection activeCell="K14" sqref="K14:K16"/>
    </sheetView>
  </sheetViews>
  <sheetFormatPr defaultColWidth="9.140625" defaultRowHeight="15"/>
  <cols>
    <col min="1" max="1" width="12.7109375" style="22" customWidth="1"/>
    <col min="2" max="2" width="17.140625" style="22" customWidth="1"/>
    <col min="3" max="3" width="16.85546875" style="22" customWidth="1"/>
    <col min="4" max="4" width="11.42578125" style="22" customWidth="1"/>
    <col min="5" max="5" width="9.140625" style="22"/>
    <col min="6" max="6" width="10.7109375" style="22" customWidth="1"/>
    <col min="7" max="7" width="11.28515625" style="22" customWidth="1"/>
    <col min="8" max="8" width="11.140625" style="22" customWidth="1"/>
    <col min="9" max="9" width="10.42578125" style="22" customWidth="1"/>
    <col min="10" max="10" width="10" style="22" customWidth="1"/>
    <col min="11" max="16384" width="9.140625" style="22"/>
  </cols>
  <sheetData>
    <row r="1" spans="1:12" ht="23.25">
      <c r="A1" s="537" t="s">
        <v>44</v>
      </c>
      <c r="B1" s="537"/>
      <c r="C1" s="537"/>
      <c r="D1" s="537"/>
      <c r="E1" s="537"/>
      <c r="F1" s="537"/>
      <c r="G1" s="537"/>
      <c r="H1" s="537"/>
      <c r="I1" s="537"/>
      <c r="J1" s="537"/>
      <c r="K1" s="537"/>
      <c r="L1" s="537"/>
    </row>
    <row r="2" spans="1:12" ht="4.5" customHeight="1">
      <c r="A2" s="538"/>
      <c r="B2" s="538"/>
      <c r="C2" s="538"/>
      <c r="D2" s="538"/>
      <c r="E2" s="538"/>
      <c r="F2" s="538"/>
      <c r="G2" s="538"/>
      <c r="H2" s="538"/>
      <c r="I2" s="538"/>
      <c r="J2" s="538"/>
      <c r="K2" s="538"/>
      <c r="L2" s="538"/>
    </row>
    <row r="3" spans="1:12" ht="23.25" customHeight="1" thickBot="1">
      <c r="A3" s="23" t="s">
        <v>45</v>
      </c>
      <c r="B3" s="95"/>
      <c r="C3" s="23" t="s">
        <v>46</v>
      </c>
      <c r="D3" s="539"/>
      <c r="E3" s="540"/>
      <c r="F3" s="23" t="s">
        <v>47</v>
      </c>
      <c r="G3" s="539"/>
      <c r="H3" s="541"/>
      <c r="I3" s="541"/>
      <c r="J3" s="541"/>
      <c r="K3" s="541"/>
      <c r="L3" s="540"/>
    </row>
    <row r="4" spans="1:12" ht="45">
      <c r="A4" s="24" t="s">
        <v>48</v>
      </c>
      <c r="B4" s="25" t="s">
        <v>49</v>
      </c>
      <c r="C4" s="25" t="s">
        <v>50</v>
      </c>
      <c r="D4" s="26" t="s">
        <v>51</v>
      </c>
      <c r="E4" s="27" t="s">
        <v>52</v>
      </c>
      <c r="F4" s="27" t="s">
        <v>53</v>
      </c>
      <c r="G4" s="27" t="s">
        <v>54</v>
      </c>
      <c r="H4" s="28" t="s">
        <v>55</v>
      </c>
      <c r="I4" s="27" t="s">
        <v>56</v>
      </c>
      <c r="J4" s="29" t="s">
        <v>57</v>
      </c>
      <c r="K4" s="27" t="s">
        <v>58</v>
      </c>
      <c r="L4" s="30" t="s">
        <v>59</v>
      </c>
    </row>
    <row r="5" spans="1:12">
      <c r="A5" s="531">
        <v>43127</v>
      </c>
      <c r="B5" s="31" t="s">
        <v>60</v>
      </c>
      <c r="C5" s="32" t="s">
        <v>61</v>
      </c>
      <c r="D5" s="542" t="s">
        <v>62</v>
      </c>
      <c r="E5" s="33">
        <v>46</v>
      </c>
      <c r="F5" s="519">
        <f>SUM(E5:E7)</f>
        <v>147</v>
      </c>
      <c r="G5" s="522">
        <v>30</v>
      </c>
      <c r="H5" s="534">
        <f>F5-G5</f>
        <v>117</v>
      </c>
      <c r="I5" s="507">
        <v>0.65500000000000003</v>
      </c>
      <c r="J5" s="525">
        <f>H5*I5</f>
        <v>76.635000000000005</v>
      </c>
      <c r="K5" s="525"/>
      <c r="L5" s="528">
        <f>J5+K5</f>
        <v>76.635000000000005</v>
      </c>
    </row>
    <row r="6" spans="1:12">
      <c r="A6" s="532"/>
      <c r="B6" s="34" t="s">
        <v>63</v>
      </c>
      <c r="C6" s="35" t="s">
        <v>64</v>
      </c>
      <c r="D6" s="543"/>
      <c r="E6" s="36">
        <v>23</v>
      </c>
      <c r="F6" s="520"/>
      <c r="G6" s="523"/>
      <c r="H6" s="535"/>
      <c r="I6" s="508"/>
      <c r="J6" s="526"/>
      <c r="K6" s="526"/>
      <c r="L6" s="529"/>
    </row>
    <row r="7" spans="1:12" ht="15.75" thickBot="1">
      <c r="A7" s="533"/>
      <c r="B7" s="35" t="s">
        <v>64</v>
      </c>
      <c r="C7" s="38" t="s">
        <v>65</v>
      </c>
      <c r="D7" s="544"/>
      <c r="E7" s="39">
        <v>78</v>
      </c>
      <c r="F7" s="521"/>
      <c r="G7" s="524"/>
      <c r="H7" s="536"/>
      <c r="I7" s="509"/>
      <c r="J7" s="527"/>
      <c r="K7" s="527"/>
      <c r="L7" s="530"/>
    </row>
    <row r="8" spans="1:12">
      <c r="A8" s="531"/>
      <c r="B8" s="31"/>
      <c r="C8" s="32"/>
      <c r="D8" s="516"/>
      <c r="E8" s="33"/>
      <c r="F8" s="519">
        <f t="shared" ref="F8" si="0">SUM(E8:E10)</f>
        <v>0</v>
      </c>
      <c r="G8" s="522"/>
      <c r="H8" s="534">
        <f>F8-G8</f>
        <v>0</v>
      </c>
      <c r="I8" s="507">
        <v>0.65500000000000003</v>
      </c>
      <c r="J8" s="525">
        <f>H8*I8</f>
        <v>0</v>
      </c>
      <c r="K8" s="525">
        <v>0</v>
      </c>
      <c r="L8" s="528">
        <f>J8+K8</f>
        <v>0</v>
      </c>
    </row>
    <row r="9" spans="1:12">
      <c r="A9" s="532"/>
      <c r="B9" s="320"/>
      <c r="C9" s="321"/>
      <c r="D9" s="517"/>
      <c r="E9" s="36"/>
      <c r="F9" s="520"/>
      <c r="G9" s="523"/>
      <c r="H9" s="535"/>
      <c r="I9" s="508"/>
      <c r="J9" s="526"/>
      <c r="K9" s="526"/>
      <c r="L9" s="529"/>
    </row>
    <row r="10" spans="1:12" ht="15.75" customHeight="1" thickBot="1">
      <c r="A10" s="533"/>
      <c r="B10" s="321"/>
      <c r="C10" s="322"/>
      <c r="D10" s="518"/>
      <c r="E10" s="39"/>
      <c r="F10" s="521"/>
      <c r="G10" s="524"/>
      <c r="H10" s="536"/>
      <c r="I10" s="509"/>
      <c r="J10" s="527"/>
      <c r="K10" s="527"/>
      <c r="L10" s="530"/>
    </row>
    <row r="11" spans="1:12">
      <c r="A11" s="531"/>
      <c r="B11" s="31"/>
      <c r="C11" s="32"/>
      <c r="D11" s="516"/>
      <c r="E11" s="33"/>
      <c r="F11" s="519">
        <f t="shared" ref="F11" si="1">SUM(E11:E13)</f>
        <v>0</v>
      </c>
      <c r="G11" s="522"/>
      <c r="H11" s="534">
        <f>F11-G11</f>
        <v>0</v>
      </c>
      <c r="I11" s="507">
        <v>0.65500000000000003</v>
      </c>
      <c r="J11" s="525">
        <f>H11*I11</f>
        <v>0</v>
      </c>
      <c r="K11" s="525">
        <v>0</v>
      </c>
      <c r="L11" s="528">
        <f>J11+K11</f>
        <v>0</v>
      </c>
    </row>
    <row r="12" spans="1:12">
      <c r="A12" s="532"/>
      <c r="B12" s="34"/>
      <c r="C12" s="35"/>
      <c r="D12" s="517"/>
      <c r="E12" s="36"/>
      <c r="F12" s="520"/>
      <c r="G12" s="523"/>
      <c r="H12" s="535"/>
      <c r="I12" s="508"/>
      <c r="J12" s="526"/>
      <c r="K12" s="526"/>
      <c r="L12" s="529"/>
    </row>
    <row r="13" spans="1:12" ht="15.75" customHeight="1" thickBot="1">
      <c r="A13" s="533"/>
      <c r="B13" s="37"/>
      <c r="C13" s="38"/>
      <c r="D13" s="518"/>
      <c r="E13" s="39"/>
      <c r="F13" s="521"/>
      <c r="G13" s="524"/>
      <c r="H13" s="536"/>
      <c r="I13" s="509"/>
      <c r="J13" s="527"/>
      <c r="K13" s="527"/>
      <c r="L13" s="530"/>
    </row>
    <row r="14" spans="1:12">
      <c r="A14" s="531"/>
      <c r="B14" s="31"/>
      <c r="C14" s="32"/>
      <c r="D14" s="516"/>
      <c r="E14" s="33"/>
      <c r="F14" s="519">
        <f t="shared" ref="F14" si="2">SUM(E14:E16)</f>
        <v>0</v>
      </c>
      <c r="G14" s="522"/>
      <c r="H14" s="534">
        <f>F14-G14</f>
        <v>0</v>
      </c>
      <c r="I14" s="507">
        <v>0.65500000000000003</v>
      </c>
      <c r="J14" s="525">
        <f>H14*I14</f>
        <v>0</v>
      </c>
      <c r="K14" s="525"/>
      <c r="L14" s="528">
        <f>J14+K14</f>
        <v>0</v>
      </c>
    </row>
    <row r="15" spans="1:12">
      <c r="A15" s="532"/>
      <c r="B15" s="34"/>
      <c r="C15" s="35"/>
      <c r="D15" s="517"/>
      <c r="E15" s="36"/>
      <c r="F15" s="520"/>
      <c r="G15" s="523"/>
      <c r="H15" s="535"/>
      <c r="I15" s="508"/>
      <c r="J15" s="526"/>
      <c r="K15" s="526"/>
      <c r="L15" s="529"/>
    </row>
    <row r="16" spans="1:12" ht="15.75" customHeight="1" thickBot="1">
      <c r="A16" s="533"/>
      <c r="B16" s="37"/>
      <c r="C16" s="38"/>
      <c r="D16" s="518"/>
      <c r="E16" s="39"/>
      <c r="F16" s="521"/>
      <c r="G16" s="524"/>
      <c r="H16" s="536"/>
      <c r="I16" s="509"/>
      <c r="J16" s="527"/>
      <c r="K16" s="527"/>
      <c r="L16" s="530"/>
    </row>
    <row r="17" spans="1:18">
      <c r="A17" s="513"/>
      <c r="B17" s="40"/>
      <c r="C17" s="32"/>
      <c r="D17" s="516"/>
      <c r="E17" s="33"/>
      <c r="F17" s="519">
        <f t="shared" ref="F17" si="3">SUM(E17:E19)</f>
        <v>0</v>
      </c>
      <c r="G17" s="522"/>
      <c r="H17" s="504">
        <f>F17-G17</f>
        <v>0</v>
      </c>
      <c r="I17" s="507">
        <v>0.65500000000000003</v>
      </c>
      <c r="J17" s="525">
        <f>H17*I17</f>
        <v>0</v>
      </c>
      <c r="K17" s="525">
        <v>0</v>
      </c>
      <c r="L17" s="528">
        <f>J17+K17</f>
        <v>0</v>
      </c>
    </row>
    <row r="18" spans="1:18">
      <c r="A18" s="514"/>
      <c r="B18" s="35"/>
      <c r="C18" s="35"/>
      <c r="D18" s="517"/>
      <c r="E18" s="36"/>
      <c r="F18" s="520"/>
      <c r="G18" s="523"/>
      <c r="H18" s="505"/>
      <c r="I18" s="508"/>
      <c r="J18" s="526"/>
      <c r="K18" s="526"/>
      <c r="L18" s="529"/>
    </row>
    <row r="19" spans="1:18" ht="15.75" customHeight="1" thickBot="1">
      <c r="A19" s="515"/>
      <c r="B19" s="38"/>
      <c r="C19" s="38"/>
      <c r="D19" s="518"/>
      <c r="E19" s="39"/>
      <c r="F19" s="521"/>
      <c r="G19" s="524"/>
      <c r="H19" s="506"/>
      <c r="I19" s="509"/>
      <c r="J19" s="527"/>
      <c r="K19" s="527"/>
      <c r="L19" s="530"/>
    </row>
    <row r="20" spans="1:18">
      <c r="A20" s="513"/>
      <c r="B20" s="40"/>
      <c r="C20" s="40"/>
      <c r="D20" s="516"/>
      <c r="E20" s="33"/>
      <c r="F20" s="519">
        <f>SUM(E20:E22)</f>
        <v>0</v>
      </c>
      <c r="G20" s="522"/>
      <c r="H20" s="504">
        <f>F20-G20</f>
        <v>0</v>
      </c>
      <c r="I20" s="507">
        <v>0.65500000000000003</v>
      </c>
      <c r="J20" s="525">
        <f>H20*I20</f>
        <v>0</v>
      </c>
      <c r="K20" s="525">
        <v>0</v>
      </c>
      <c r="L20" s="528">
        <f>J20+K20</f>
        <v>0</v>
      </c>
    </row>
    <row r="21" spans="1:18">
      <c r="A21" s="514"/>
      <c r="B21" s="35"/>
      <c r="C21" s="35"/>
      <c r="D21" s="517"/>
      <c r="E21" s="36"/>
      <c r="F21" s="520"/>
      <c r="G21" s="523"/>
      <c r="H21" s="505"/>
      <c r="I21" s="508"/>
      <c r="J21" s="526"/>
      <c r="K21" s="526"/>
      <c r="L21" s="529"/>
    </row>
    <row r="22" spans="1:18" ht="15.75" customHeight="1" thickBot="1">
      <c r="A22" s="515"/>
      <c r="B22" s="38"/>
      <c r="C22" s="41"/>
      <c r="D22" s="518"/>
      <c r="E22" s="39"/>
      <c r="F22" s="521"/>
      <c r="G22" s="524"/>
      <c r="H22" s="506"/>
      <c r="I22" s="509"/>
      <c r="J22" s="527"/>
      <c r="K22" s="527"/>
      <c r="L22" s="530"/>
      <c r="R22" s="22" t="s">
        <v>66</v>
      </c>
    </row>
    <row r="23" spans="1:18">
      <c r="A23" s="513"/>
      <c r="B23" s="40"/>
      <c r="C23" s="32"/>
      <c r="D23" s="516"/>
      <c r="E23" s="33"/>
      <c r="F23" s="519">
        <f>SUM(E23:E25)</f>
        <v>0</v>
      </c>
      <c r="G23" s="522"/>
      <c r="H23" s="504">
        <f>F23-G23</f>
        <v>0</v>
      </c>
      <c r="I23" s="507">
        <v>0.65500000000000003</v>
      </c>
      <c r="J23" s="525">
        <f t="shared" ref="J23" si="4">H23*I23</f>
        <v>0</v>
      </c>
      <c r="K23" s="525">
        <v>0</v>
      </c>
      <c r="L23" s="528">
        <f>J23+K23</f>
        <v>0</v>
      </c>
    </row>
    <row r="24" spans="1:18">
      <c r="A24" s="514"/>
      <c r="B24" s="35"/>
      <c r="C24" s="35"/>
      <c r="D24" s="517"/>
      <c r="E24" s="36"/>
      <c r="F24" s="520"/>
      <c r="G24" s="523"/>
      <c r="H24" s="505"/>
      <c r="I24" s="508"/>
      <c r="J24" s="526"/>
      <c r="K24" s="526"/>
      <c r="L24" s="529"/>
    </row>
    <row r="25" spans="1:18" ht="15.75" customHeight="1" thickBot="1">
      <c r="A25" s="515"/>
      <c r="B25" s="38"/>
      <c r="C25" s="38"/>
      <c r="D25" s="518"/>
      <c r="E25" s="39"/>
      <c r="F25" s="521"/>
      <c r="G25" s="524"/>
      <c r="H25" s="506"/>
      <c r="I25" s="509"/>
      <c r="J25" s="527"/>
      <c r="K25" s="527"/>
      <c r="L25" s="530"/>
    </row>
    <row r="26" spans="1:18">
      <c r="A26" s="513"/>
      <c r="B26" s="40"/>
      <c r="C26" s="40"/>
      <c r="D26" s="516"/>
      <c r="E26" s="33"/>
      <c r="F26" s="519">
        <f>SUM(E26:E28)</f>
        <v>0</v>
      </c>
      <c r="G26" s="522"/>
      <c r="H26" s="504">
        <f>F26-G26</f>
        <v>0</v>
      </c>
      <c r="I26" s="507">
        <v>0.65500000000000003</v>
      </c>
      <c r="J26" s="525">
        <f t="shared" ref="J26" si="5">H26*I26</f>
        <v>0</v>
      </c>
      <c r="K26" s="525">
        <v>0</v>
      </c>
      <c r="L26" s="528">
        <f>J26+K26</f>
        <v>0</v>
      </c>
    </row>
    <row r="27" spans="1:18">
      <c r="A27" s="514"/>
      <c r="B27" s="35"/>
      <c r="C27" s="35"/>
      <c r="D27" s="517"/>
      <c r="E27" s="36"/>
      <c r="F27" s="520"/>
      <c r="G27" s="523"/>
      <c r="H27" s="505"/>
      <c r="I27" s="508"/>
      <c r="J27" s="526"/>
      <c r="K27" s="526"/>
      <c r="L27" s="529"/>
    </row>
    <row r="28" spans="1:18" ht="15.75" customHeight="1" thickBot="1">
      <c r="A28" s="515"/>
      <c r="B28" s="38"/>
      <c r="C28" s="41"/>
      <c r="D28" s="518"/>
      <c r="E28" s="39"/>
      <c r="F28" s="521"/>
      <c r="G28" s="524"/>
      <c r="H28" s="506"/>
      <c r="I28" s="509"/>
      <c r="J28" s="527"/>
      <c r="K28" s="527"/>
      <c r="L28" s="530"/>
    </row>
    <row r="29" spans="1:18">
      <c r="A29" s="513"/>
      <c r="B29" s="42"/>
      <c r="C29" s="43"/>
      <c r="D29" s="516"/>
      <c r="E29" s="33"/>
      <c r="F29" s="519">
        <f>SUM(E29:E31)</f>
        <v>0</v>
      </c>
      <c r="G29" s="522"/>
      <c r="H29" s="504">
        <f>F29-G29</f>
        <v>0</v>
      </c>
      <c r="I29" s="507">
        <v>0.65500000000000003</v>
      </c>
      <c r="J29" s="525">
        <f t="shared" ref="J29" si="6">H29*I29</f>
        <v>0</v>
      </c>
      <c r="K29" s="525">
        <v>0</v>
      </c>
      <c r="L29" s="528">
        <f>J29+K29</f>
        <v>0</v>
      </c>
    </row>
    <row r="30" spans="1:18">
      <c r="A30" s="514"/>
      <c r="B30" s="35"/>
      <c r="C30" s="35"/>
      <c r="D30" s="517"/>
      <c r="E30" s="36"/>
      <c r="F30" s="520"/>
      <c r="G30" s="523"/>
      <c r="H30" s="505"/>
      <c r="I30" s="508"/>
      <c r="J30" s="526"/>
      <c r="K30" s="526"/>
      <c r="L30" s="529"/>
    </row>
    <row r="31" spans="1:18" ht="15.75" customHeight="1" thickBot="1">
      <c r="A31" s="515"/>
      <c r="B31" s="44"/>
      <c r="C31" s="44"/>
      <c r="D31" s="518"/>
      <c r="E31" s="39"/>
      <c r="F31" s="521"/>
      <c r="G31" s="524"/>
      <c r="H31" s="506"/>
      <c r="I31" s="509"/>
      <c r="J31" s="527"/>
      <c r="K31" s="527"/>
      <c r="L31" s="529"/>
    </row>
    <row r="32" spans="1:18" ht="21" customHeight="1" thickBot="1">
      <c r="A32" s="510" t="s">
        <v>67</v>
      </c>
      <c r="B32" s="511"/>
      <c r="C32" s="511"/>
      <c r="D32" s="511"/>
      <c r="E32" s="512"/>
      <c r="F32" s="45"/>
      <c r="G32" s="46"/>
      <c r="H32" s="47">
        <f>SUM(H5:H31)</f>
        <v>117</v>
      </c>
      <c r="I32" s="93"/>
      <c r="J32" s="93"/>
      <c r="K32" s="93"/>
      <c r="L32" s="94">
        <f>SUM(L5:L31)</f>
        <v>76.635000000000005</v>
      </c>
    </row>
  </sheetData>
  <mergeCells count="86">
    <mergeCell ref="K8:K10"/>
    <mergeCell ref="L8:L10"/>
    <mergeCell ref="A1:L1"/>
    <mergeCell ref="A2:L2"/>
    <mergeCell ref="D3:E3"/>
    <mergeCell ref="G3:L3"/>
    <mergeCell ref="A5:A7"/>
    <mergeCell ref="D5:D7"/>
    <mergeCell ref="F5:F7"/>
    <mergeCell ref="G5:G7"/>
    <mergeCell ref="H5:H7"/>
    <mergeCell ref="I5:I7"/>
    <mergeCell ref="J5:J7"/>
    <mergeCell ref="K5:K7"/>
    <mergeCell ref="L5:L7"/>
    <mergeCell ref="I11:I13"/>
    <mergeCell ref="J11:J13"/>
    <mergeCell ref="K11:K13"/>
    <mergeCell ref="L11:L13"/>
    <mergeCell ref="A8:A10"/>
    <mergeCell ref="D8:D10"/>
    <mergeCell ref="F8:F10"/>
    <mergeCell ref="G8:G10"/>
    <mergeCell ref="H8:H10"/>
    <mergeCell ref="I8:I10"/>
    <mergeCell ref="A11:A13"/>
    <mergeCell ref="D11:D13"/>
    <mergeCell ref="F11:F13"/>
    <mergeCell ref="G11:G13"/>
    <mergeCell ref="H11:H13"/>
    <mergeCell ref="J8:J10"/>
    <mergeCell ref="A14:A16"/>
    <mergeCell ref="D14:D16"/>
    <mergeCell ref="F14:F16"/>
    <mergeCell ref="G14:G16"/>
    <mergeCell ref="H14:H16"/>
    <mergeCell ref="L14:L16"/>
    <mergeCell ref="J17:J19"/>
    <mergeCell ref="K17:K19"/>
    <mergeCell ref="L17:L19"/>
    <mergeCell ref="I17:I19"/>
    <mergeCell ref="H20:H22"/>
    <mergeCell ref="I14:I16"/>
    <mergeCell ref="J14:J16"/>
    <mergeCell ref="K14:K16"/>
    <mergeCell ref="K20:K22"/>
    <mergeCell ref="A17:A19"/>
    <mergeCell ref="D17:D19"/>
    <mergeCell ref="F17:F19"/>
    <mergeCell ref="G17:G19"/>
    <mergeCell ref="H17:H19"/>
    <mergeCell ref="L20:L22"/>
    <mergeCell ref="A23:A25"/>
    <mergeCell ref="D23:D25"/>
    <mergeCell ref="F23:F25"/>
    <mergeCell ref="G23:G25"/>
    <mergeCell ref="H23:H25"/>
    <mergeCell ref="I23:I25"/>
    <mergeCell ref="J23:J25"/>
    <mergeCell ref="K23:K25"/>
    <mergeCell ref="L23:L25"/>
    <mergeCell ref="I20:I22"/>
    <mergeCell ref="J20:J22"/>
    <mergeCell ref="A20:A22"/>
    <mergeCell ref="D20:D22"/>
    <mergeCell ref="F20:F22"/>
    <mergeCell ref="G20:G22"/>
    <mergeCell ref="A26:A28"/>
    <mergeCell ref="D26:D28"/>
    <mergeCell ref="F26:F28"/>
    <mergeCell ref="G26:G28"/>
    <mergeCell ref="H26:H28"/>
    <mergeCell ref="I26:I28"/>
    <mergeCell ref="J26:J28"/>
    <mergeCell ref="K26:K28"/>
    <mergeCell ref="L26:L28"/>
    <mergeCell ref="J29:J31"/>
    <mergeCell ref="K29:K31"/>
    <mergeCell ref="L29:L31"/>
    <mergeCell ref="H29:H31"/>
    <mergeCell ref="I29:I31"/>
    <mergeCell ref="A32:E32"/>
    <mergeCell ref="A29:A31"/>
    <mergeCell ref="D29:D31"/>
    <mergeCell ref="F29:F31"/>
    <mergeCell ref="G29:G31"/>
  </mergeCells>
  <pageMargins left="0" right="0" top="0.25" bottom="0.25" header="0.3" footer="5.0000000000000001E-3"/>
  <pageSetup scale="99" orientation="landscape" r:id="rId1"/>
  <headerFooter>
    <oddFooter>&amp;R&amp;Z&amp;F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3DDC-D538-498B-982A-918073F03BF4}">
  <sheetPr codeName="Sheet4">
    <pageSetUpPr fitToPage="1"/>
  </sheetPr>
  <dimension ref="A1:V22"/>
  <sheetViews>
    <sheetView workbookViewId="0">
      <selection activeCell="A3" sqref="A3"/>
    </sheetView>
  </sheetViews>
  <sheetFormatPr defaultColWidth="11.42578125" defaultRowHeight="12.75"/>
  <cols>
    <col min="1" max="1" width="32.85546875" style="49" customWidth="1"/>
    <col min="2" max="4" width="8.140625" style="49" customWidth="1"/>
    <col min="5" max="5" width="8.5703125" style="49" customWidth="1"/>
    <col min="6" max="7" width="8.28515625" style="49" customWidth="1"/>
    <col min="8" max="9" width="7.85546875" style="49" customWidth="1"/>
    <col min="10" max="10" width="8.5703125" style="49" customWidth="1"/>
    <col min="11" max="11" width="7.7109375" style="49" customWidth="1"/>
    <col min="12" max="12" width="7.85546875" style="49" customWidth="1"/>
    <col min="13" max="13" width="8.28515625" style="49" customWidth="1"/>
    <col min="14" max="14" width="7.85546875" style="49" customWidth="1"/>
    <col min="15" max="15" width="7.7109375" style="49" customWidth="1"/>
    <col min="16" max="16" width="9.42578125" style="49" customWidth="1"/>
    <col min="17" max="17" width="6.85546875" style="49" customWidth="1"/>
    <col min="18" max="18" width="7.28515625" style="49" customWidth="1"/>
    <col min="19" max="20" width="8" style="49" customWidth="1"/>
    <col min="21" max="21" width="38.5703125" style="49" customWidth="1"/>
    <col min="22" max="16384" width="11.42578125" style="49"/>
  </cols>
  <sheetData>
    <row r="1" spans="1:22" ht="23.25" customHeight="1">
      <c r="A1" s="48" t="s">
        <v>68</v>
      </c>
      <c r="B1" s="48"/>
      <c r="C1" s="48"/>
      <c r="D1" s="48"/>
      <c r="E1" s="48"/>
      <c r="F1" s="48"/>
      <c r="G1" s="48"/>
      <c r="H1" s="48"/>
      <c r="I1" s="48"/>
      <c r="J1" s="48"/>
      <c r="K1" s="48"/>
      <c r="L1" s="48"/>
      <c r="M1" s="48"/>
      <c r="N1" s="48"/>
      <c r="O1" s="48"/>
      <c r="P1" s="48"/>
      <c r="Q1" s="48"/>
      <c r="R1" s="48"/>
      <c r="S1" s="48"/>
      <c r="T1" s="48"/>
      <c r="U1" s="48"/>
      <c r="V1" s="92"/>
    </row>
    <row r="2" spans="1:22" ht="24" customHeight="1" thickBot="1">
      <c r="A2" s="50" t="s">
        <v>69</v>
      </c>
      <c r="B2" s="51"/>
      <c r="C2" s="51"/>
      <c r="D2" s="51"/>
      <c r="E2" s="51"/>
      <c r="F2" s="51"/>
      <c r="G2" s="51"/>
      <c r="H2" s="51"/>
      <c r="I2" s="51"/>
      <c r="J2" s="51"/>
      <c r="K2" s="51"/>
      <c r="L2" s="51"/>
      <c r="M2" s="51"/>
      <c r="N2" s="51"/>
      <c r="O2" s="51"/>
      <c r="P2" s="51"/>
      <c r="Q2" s="51"/>
      <c r="R2" s="51"/>
      <c r="S2" s="51"/>
      <c r="T2" s="51"/>
      <c r="U2" s="51"/>
    </row>
    <row r="3" spans="1:22" ht="27" customHeight="1" thickBot="1">
      <c r="A3" s="52" t="s">
        <v>70</v>
      </c>
      <c r="B3" s="53" t="s">
        <v>71</v>
      </c>
      <c r="C3" s="54" t="s">
        <v>72</v>
      </c>
      <c r="D3" s="55" t="s">
        <v>73</v>
      </c>
      <c r="E3" s="56" t="s">
        <v>74</v>
      </c>
      <c r="F3" s="57" t="s">
        <v>75</v>
      </c>
      <c r="G3" s="309" t="s">
        <v>199</v>
      </c>
      <c r="H3" s="58" t="s">
        <v>76</v>
      </c>
      <c r="I3" s="59" t="s">
        <v>77</v>
      </c>
      <c r="J3" s="58" t="s">
        <v>78</v>
      </c>
      <c r="K3" s="60" t="s">
        <v>79</v>
      </c>
      <c r="L3" s="58" t="s">
        <v>80</v>
      </c>
      <c r="M3" s="60" t="s">
        <v>81</v>
      </c>
      <c r="N3" s="58" t="s">
        <v>82</v>
      </c>
      <c r="O3" s="60" t="s">
        <v>83</v>
      </c>
      <c r="P3" s="58" t="s">
        <v>84</v>
      </c>
      <c r="Q3" s="60" t="s">
        <v>85</v>
      </c>
      <c r="R3" s="58" t="s">
        <v>86</v>
      </c>
      <c r="S3" s="60" t="s">
        <v>87</v>
      </c>
      <c r="T3" s="61" t="s">
        <v>88</v>
      </c>
      <c r="U3" s="62" t="s">
        <v>89</v>
      </c>
    </row>
    <row r="4" spans="1:22" ht="27" customHeight="1">
      <c r="A4" s="63" t="s">
        <v>90</v>
      </c>
      <c r="B4" s="64">
        <v>0</v>
      </c>
      <c r="C4" s="64">
        <v>10</v>
      </c>
      <c r="D4" s="64">
        <v>29</v>
      </c>
      <c r="E4" s="64">
        <v>39</v>
      </c>
      <c r="F4" s="64">
        <v>56</v>
      </c>
      <c r="G4" s="64">
        <v>11</v>
      </c>
      <c r="H4" s="64">
        <v>21</v>
      </c>
      <c r="I4" s="65">
        <v>2</v>
      </c>
      <c r="J4" s="64">
        <v>10</v>
      </c>
      <c r="K4" s="65">
        <v>42</v>
      </c>
      <c r="L4" s="64">
        <v>57</v>
      </c>
      <c r="M4" s="65">
        <v>9</v>
      </c>
      <c r="N4" s="64">
        <v>22</v>
      </c>
      <c r="O4" s="65">
        <v>31</v>
      </c>
      <c r="P4" s="64">
        <v>25</v>
      </c>
      <c r="Q4" s="65">
        <v>73</v>
      </c>
      <c r="R4" s="64">
        <v>49</v>
      </c>
      <c r="S4" s="65">
        <v>43</v>
      </c>
      <c r="T4" s="64">
        <v>13</v>
      </c>
      <c r="U4" s="66" t="s">
        <v>91</v>
      </c>
    </row>
    <row r="5" spans="1:22" ht="27" customHeight="1">
      <c r="A5" s="67" t="s">
        <v>92</v>
      </c>
      <c r="B5" s="64">
        <v>10</v>
      </c>
      <c r="C5" s="68">
        <v>0</v>
      </c>
      <c r="D5" s="69">
        <v>37</v>
      </c>
      <c r="E5" s="69">
        <v>35</v>
      </c>
      <c r="F5" s="69">
        <v>48</v>
      </c>
      <c r="G5" s="69">
        <v>2</v>
      </c>
      <c r="H5" s="69">
        <v>28</v>
      </c>
      <c r="I5" s="65">
        <v>10</v>
      </c>
      <c r="J5" s="69">
        <v>1</v>
      </c>
      <c r="K5" s="65">
        <v>37</v>
      </c>
      <c r="L5" s="69">
        <v>52</v>
      </c>
      <c r="M5" s="65">
        <v>16</v>
      </c>
      <c r="N5" s="69">
        <v>19</v>
      </c>
      <c r="O5" s="65">
        <v>24</v>
      </c>
      <c r="P5" s="69">
        <v>26</v>
      </c>
      <c r="Q5" s="65">
        <v>68</v>
      </c>
      <c r="R5" s="69">
        <v>57</v>
      </c>
      <c r="S5" s="65">
        <v>51</v>
      </c>
      <c r="T5" s="69">
        <v>7</v>
      </c>
      <c r="U5" s="70" t="s">
        <v>93</v>
      </c>
    </row>
    <row r="6" spans="1:22" ht="27" customHeight="1">
      <c r="A6" s="71" t="s">
        <v>94</v>
      </c>
      <c r="B6" s="64">
        <v>29</v>
      </c>
      <c r="C6" s="72">
        <v>37</v>
      </c>
      <c r="D6" s="73">
        <v>0</v>
      </c>
      <c r="E6" s="72">
        <v>62</v>
      </c>
      <c r="F6" s="72">
        <v>86</v>
      </c>
      <c r="G6" s="72">
        <v>37</v>
      </c>
      <c r="H6" s="72">
        <v>45</v>
      </c>
      <c r="I6" s="65">
        <v>28</v>
      </c>
      <c r="J6" s="72">
        <v>34</v>
      </c>
      <c r="K6" s="65">
        <v>64</v>
      </c>
      <c r="L6" s="72">
        <v>80</v>
      </c>
      <c r="M6" s="65">
        <v>23</v>
      </c>
      <c r="N6" s="72">
        <v>33</v>
      </c>
      <c r="O6" s="65">
        <v>60</v>
      </c>
      <c r="P6" s="72">
        <v>53</v>
      </c>
      <c r="Q6" s="65">
        <v>96</v>
      </c>
      <c r="R6" s="72">
        <v>22</v>
      </c>
      <c r="S6" s="65">
        <v>18</v>
      </c>
      <c r="T6" s="72">
        <v>41</v>
      </c>
      <c r="U6" s="74" t="s">
        <v>95</v>
      </c>
    </row>
    <row r="7" spans="1:22" ht="27" customHeight="1">
      <c r="A7" s="75" t="s">
        <v>96</v>
      </c>
      <c r="B7" s="64">
        <v>39</v>
      </c>
      <c r="C7" s="76">
        <v>35</v>
      </c>
      <c r="D7" s="76">
        <v>62</v>
      </c>
      <c r="E7" s="77">
        <v>0</v>
      </c>
      <c r="F7" s="76">
        <v>34</v>
      </c>
      <c r="G7" s="76">
        <v>29</v>
      </c>
      <c r="H7" s="76">
        <v>55</v>
      </c>
      <c r="I7" s="65">
        <v>36</v>
      </c>
      <c r="J7" s="76">
        <v>32</v>
      </c>
      <c r="K7" s="65">
        <v>3</v>
      </c>
      <c r="L7" s="76">
        <v>20</v>
      </c>
      <c r="M7" s="65">
        <v>41</v>
      </c>
      <c r="N7" s="76">
        <v>28</v>
      </c>
      <c r="O7" s="65">
        <v>21</v>
      </c>
      <c r="P7" s="76">
        <v>50</v>
      </c>
      <c r="Q7" s="65">
        <v>35</v>
      </c>
      <c r="R7" s="76">
        <v>84</v>
      </c>
      <c r="S7" s="65">
        <v>54</v>
      </c>
      <c r="T7" s="76">
        <v>36</v>
      </c>
      <c r="U7" s="78" t="s">
        <v>97</v>
      </c>
    </row>
    <row r="8" spans="1:22" ht="27" customHeight="1">
      <c r="A8" s="79" t="s">
        <v>98</v>
      </c>
      <c r="B8" s="64">
        <v>56</v>
      </c>
      <c r="C8" s="80">
        <v>48</v>
      </c>
      <c r="D8" s="80">
        <v>86</v>
      </c>
      <c r="E8" s="80">
        <v>34</v>
      </c>
      <c r="F8" s="81">
        <v>0</v>
      </c>
      <c r="G8" s="80">
        <v>47</v>
      </c>
      <c r="H8" s="80">
        <v>74</v>
      </c>
      <c r="I8" s="65">
        <v>58</v>
      </c>
      <c r="J8" s="80">
        <v>50</v>
      </c>
      <c r="K8" s="65">
        <v>34</v>
      </c>
      <c r="L8" s="80">
        <v>28</v>
      </c>
      <c r="M8" s="65">
        <v>62</v>
      </c>
      <c r="N8" s="80">
        <v>52</v>
      </c>
      <c r="O8" s="65">
        <v>25</v>
      </c>
      <c r="P8" s="80">
        <v>54</v>
      </c>
      <c r="Q8" s="65">
        <v>26</v>
      </c>
      <c r="R8" s="80">
        <v>103</v>
      </c>
      <c r="S8" s="65">
        <v>95</v>
      </c>
      <c r="T8" s="80">
        <v>47</v>
      </c>
      <c r="U8" s="82" t="s">
        <v>99</v>
      </c>
    </row>
    <row r="9" spans="1:22" ht="27" customHeight="1">
      <c r="A9" s="310" t="s">
        <v>200</v>
      </c>
      <c r="B9" s="64">
        <v>11</v>
      </c>
      <c r="C9" s="311">
        <v>2</v>
      </c>
      <c r="D9" s="311">
        <v>37</v>
      </c>
      <c r="E9" s="311">
        <v>29</v>
      </c>
      <c r="F9" s="312">
        <v>47</v>
      </c>
      <c r="G9" s="311">
        <v>0</v>
      </c>
      <c r="H9" s="311">
        <v>30</v>
      </c>
      <c r="I9" s="65">
        <v>11</v>
      </c>
      <c r="J9" s="311">
        <v>2</v>
      </c>
      <c r="K9" s="65">
        <v>31</v>
      </c>
      <c r="L9" s="311">
        <v>51</v>
      </c>
      <c r="M9" s="65">
        <v>16</v>
      </c>
      <c r="N9" s="311">
        <v>18</v>
      </c>
      <c r="O9" s="65">
        <v>22</v>
      </c>
      <c r="P9" s="311">
        <v>29</v>
      </c>
      <c r="Q9" s="65">
        <v>66</v>
      </c>
      <c r="R9" s="311">
        <v>56</v>
      </c>
      <c r="S9" s="65">
        <v>52</v>
      </c>
      <c r="T9" s="311">
        <v>8</v>
      </c>
      <c r="U9" s="313" t="s">
        <v>201</v>
      </c>
    </row>
    <row r="10" spans="1:22" ht="27" customHeight="1">
      <c r="A10" s="83" t="s">
        <v>100</v>
      </c>
      <c r="B10" s="64">
        <v>21</v>
      </c>
      <c r="C10" s="84">
        <v>28</v>
      </c>
      <c r="D10" s="84">
        <v>45</v>
      </c>
      <c r="E10" s="84">
        <v>74</v>
      </c>
      <c r="F10" s="84">
        <v>55</v>
      </c>
      <c r="G10" s="84">
        <v>30</v>
      </c>
      <c r="H10" s="85">
        <v>0</v>
      </c>
      <c r="I10" s="65">
        <v>20</v>
      </c>
      <c r="J10" s="84">
        <v>27</v>
      </c>
      <c r="K10" s="65">
        <v>57</v>
      </c>
      <c r="L10" s="84">
        <v>73</v>
      </c>
      <c r="M10" s="65">
        <v>23</v>
      </c>
      <c r="N10" s="84">
        <v>38</v>
      </c>
      <c r="O10" s="65">
        <v>50</v>
      </c>
      <c r="P10" s="84">
        <v>34</v>
      </c>
      <c r="Q10" s="65">
        <v>89</v>
      </c>
      <c r="R10" s="84">
        <v>45</v>
      </c>
      <c r="S10" s="65">
        <v>58</v>
      </c>
      <c r="T10" s="84">
        <v>32</v>
      </c>
      <c r="U10" s="86" t="s">
        <v>101</v>
      </c>
    </row>
    <row r="11" spans="1:22" ht="27" customHeight="1">
      <c r="A11" s="87" t="s">
        <v>102</v>
      </c>
      <c r="B11" s="64">
        <v>2</v>
      </c>
      <c r="C11" s="65">
        <v>9.8000000000000007</v>
      </c>
      <c r="D11" s="65">
        <v>27.5</v>
      </c>
      <c r="E11" s="65">
        <v>36.299999999999997</v>
      </c>
      <c r="F11" s="65">
        <v>57.7</v>
      </c>
      <c r="G11" s="65">
        <v>11</v>
      </c>
      <c r="H11" s="65">
        <v>19.600000000000001</v>
      </c>
      <c r="I11" s="88">
        <v>0</v>
      </c>
      <c r="J11" s="65">
        <v>10.4</v>
      </c>
      <c r="K11" s="65">
        <v>39.5</v>
      </c>
      <c r="L11" s="65">
        <v>55.4</v>
      </c>
      <c r="M11" s="65">
        <v>7.9</v>
      </c>
      <c r="N11" s="65">
        <v>20.6</v>
      </c>
      <c r="O11" s="65">
        <v>31.7</v>
      </c>
      <c r="P11" s="65">
        <v>25.3</v>
      </c>
      <c r="Q11" s="65">
        <v>70.7</v>
      </c>
      <c r="R11" s="65">
        <v>46.9</v>
      </c>
      <c r="S11" s="65">
        <v>40.5</v>
      </c>
      <c r="T11" s="65">
        <v>13.5</v>
      </c>
      <c r="U11" s="89" t="s">
        <v>103</v>
      </c>
    </row>
    <row r="12" spans="1:22" ht="27" customHeight="1">
      <c r="A12" s="83" t="s">
        <v>104</v>
      </c>
      <c r="B12" s="64">
        <v>10</v>
      </c>
      <c r="C12" s="84">
        <v>1</v>
      </c>
      <c r="D12" s="84">
        <v>34</v>
      </c>
      <c r="E12" s="84">
        <v>50</v>
      </c>
      <c r="F12" s="84">
        <v>32</v>
      </c>
      <c r="G12" s="84">
        <v>2</v>
      </c>
      <c r="H12" s="84">
        <v>27</v>
      </c>
      <c r="I12" s="65">
        <v>10</v>
      </c>
      <c r="J12" s="85">
        <v>0</v>
      </c>
      <c r="K12" s="65">
        <v>37</v>
      </c>
      <c r="L12" s="84">
        <v>49</v>
      </c>
      <c r="M12" s="65">
        <v>13</v>
      </c>
      <c r="N12" s="84">
        <v>19</v>
      </c>
      <c r="O12" s="65">
        <v>25</v>
      </c>
      <c r="P12" s="84">
        <v>31</v>
      </c>
      <c r="Q12" s="65">
        <v>65</v>
      </c>
      <c r="R12" s="84">
        <v>53</v>
      </c>
      <c r="S12" s="65">
        <v>44</v>
      </c>
      <c r="T12" s="84">
        <v>10</v>
      </c>
      <c r="U12" s="86" t="s">
        <v>105</v>
      </c>
    </row>
    <row r="13" spans="1:22" ht="27" customHeight="1">
      <c r="A13" s="87" t="s">
        <v>106</v>
      </c>
      <c r="B13" s="64">
        <v>41</v>
      </c>
      <c r="C13" s="65">
        <v>37</v>
      </c>
      <c r="D13" s="65">
        <v>64</v>
      </c>
      <c r="E13" s="65">
        <v>3</v>
      </c>
      <c r="F13" s="65">
        <v>34</v>
      </c>
      <c r="G13" s="65">
        <v>31</v>
      </c>
      <c r="H13" s="65">
        <v>57</v>
      </c>
      <c r="I13" s="65">
        <v>40</v>
      </c>
      <c r="J13" s="65">
        <v>37</v>
      </c>
      <c r="K13" s="88">
        <v>0</v>
      </c>
      <c r="L13" s="65">
        <v>20</v>
      </c>
      <c r="M13" s="65">
        <v>43</v>
      </c>
      <c r="N13" s="65">
        <v>28</v>
      </c>
      <c r="O13" s="65">
        <v>24</v>
      </c>
      <c r="P13" s="65">
        <v>56</v>
      </c>
      <c r="Q13" s="65">
        <v>35</v>
      </c>
      <c r="R13" s="65">
        <v>82</v>
      </c>
      <c r="S13" s="65">
        <v>54</v>
      </c>
      <c r="T13" s="65">
        <v>40</v>
      </c>
      <c r="U13" s="89" t="s">
        <v>107</v>
      </c>
    </row>
    <row r="14" spans="1:22" ht="27" customHeight="1">
      <c r="A14" s="83" t="s">
        <v>108</v>
      </c>
      <c r="B14" s="64">
        <v>59</v>
      </c>
      <c r="C14" s="84">
        <v>52</v>
      </c>
      <c r="D14" s="84">
        <v>80</v>
      </c>
      <c r="E14" s="84">
        <v>28</v>
      </c>
      <c r="F14" s="84">
        <v>20</v>
      </c>
      <c r="G14" s="84">
        <v>51</v>
      </c>
      <c r="H14" s="84">
        <v>73</v>
      </c>
      <c r="I14" s="65">
        <v>55</v>
      </c>
      <c r="J14" s="84">
        <v>49</v>
      </c>
      <c r="K14" s="65">
        <v>20</v>
      </c>
      <c r="L14" s="85">
        <v>0</v>
      </c>
      <c r="M14" s="65">
        <v>61</v>
      </c>
      <c r="N14" s="84">
        <v>47</v>
      </c>
      <c r="O14" s="65">
        <v>31</v>
      </c>
      <c r="P14" s="84">
        <v>59</v>
      </c>
      <c r="Q14" s="65">
        <v>16</v>
      </c>
      <c r="R14" s="84">
        <v>100</v>
      </c>
      <c r="S14" s="65">
        <v>72</v>
      </c>
      <c r="T14" s="84">
        <v>51</v>
      </c>
      <c r="U14" s="86" t="s">
        <v>109</v>
      </c>
    </row>
    <row r="15" spans="1:22" ht="27" customHeight="1">
      <c r="A15" s="87" t="s">
        <v>110</v>
      </c>
      <c r="B15" s="64">
        <v>10</v>
      </c>
      <c r="C15" s="65">
        <v>16</v>
      </c>
      <c r="D15" s="65">
        <v>23</v>
      </c>
      <c r="E15" s="65">
        <v>62</v>
      </c>
      <c r="F15" s="65">
        <v>41</v>
      </c>
      <c r="G15" s="65">
        <v>16</v>
      </c>
      <c r="H15" s="65">
        <v>23</v>
      </c>
      <c r="I15" s="65">
        <v>8</v>
      </c>
      <c r="J15" s="65">
        <v>13</v>
      </c>
      <c r="K15" s="65">
        <v>43</v>
      </c>
      <c r="L15" s="65">
        <v>61</v>
      </c>
      <c r="M15" s="88">
        <v>0</v>
      </c>
      <c r="N15" s="65">
        <v>24</v>
      </c>
      <c r="O15" s="65">
        <v>38</v>
      </c>
      <c r="P15" s="65">
        <v>32</v>
      </c>
      <c r="Q15" s="65">
        <v>75</v>
      </c>
      <c r="R15" s="65">
        <v>43</v>
      </c>
      <c r="S15" s="65">
        <v>40</v>
      </c>
      <c r="T15" s="65">
        <v>19</v>
      </c>
      <c r="U15" s="89" t="s">
        <v>111</v>
      </c>
    </row>
    <row r="16" spans="1:22" ht="27" customHeight="1">
      <c r="A16" s="83" t="s">
        <v>112</v>
      </c>
      <c r="B16" s="64">
        <v>23</v>
      </c>
      <c r="C16" s="84">
        <v>19</v>
      </c>
      <c r="D16" s="84">
        <v>33</v>
      </c>
      <c r="E16" s="84">
        <v>52</v>
      </c>
      <c r="F16" s="84">
        <v>28</v>
      </c>
      <c r="G16" s="84">
        <v>18</v>
      </c>
      <c r="H16" s="84">
        <v>38</v>
      </c>
      <c r="I16" s="65">
        <v>21</v>
      </c>
      <c r="J16" s="84">
        <v>19</v>
      </c>
      <c r="K16" s="65">
        <v>28</v>
      </c>
      <c r="L16" s="84">
        <v>47</v>
      </c>
      <c r="M16" s="65">
        <v>24</v>
      </c>
      <c r="N16" s="85">
        <v>0</v>
      </c>
      <c r="O16" s="65">
        <v>28</v>
      </c>
      <c r="P16" s="84">
        <v>44</v>
      </c>
      <c r="Q16" s="65">
        <v>62</v>
      </c>
      <c r="R16" s="84">
        <v>73</v>
      </c>
      <c r="S16" s="65">
        <v>44</v>
      </c>
      <c r="T16" s="84">
        <v>23</v>
      </c>
      <c r="U16" s="86" t="s">
        <v>113</v>
      </c>
    </row>
    <row r="17" spans="1:21" ht="27" customHeight="1">
      <c r="A17" s="87" t="s">
        <v>114</v>
      </c>
      <c r="B17" s="64">
        <v>31</v>
      </c>
      <c r="C17" s="65">
        <v>24</v>
      </c>
      <c r="D17" s="65">
        <v>60</v>
      </c>
      <c r="E17" s="65">
        <v>25</v>
      </c>
      <c r="F17" s="65">
        <v>21</v>
      </c>
      <c r="G17" s="65">
        <v>22</v>
      </c>
      <c r="H17" s="65">
        <v>50</v>
      </c>
      <c r="I17" s="65">
        <v>32</v>
      </c>
      <c r="J17" s="65">
        <v>25</v>
      </c>
      <c r="K17" s="65">
        <v>24</v>
      </c>
      <c r="L17" s="65">
        <v>31</v>
      </c>
      <c r="M17" s="65">
        <v>38</v>
      </c>
      <c r="N17" s="65">
        <v>28</v>
      </c>
      <c r="O17" s="88">
        <v>0</v>
      </c>
      <c r="P17" s="65">
        <v>30</v>
      </c>
      <c r="Q17" s="65">
        <v>48</v>
      </c>
      <c r="R17" s="65">
        <v>78</v>
      </c>
      <c r="S17" s="65">
        <v>70</v>
      </c>
      <c r="T17" s="65">
        <v>23</v>
      </c>
      <c r="U17" s="89" t="s">
        <v>115</v>
      </c>
    </row>
    <row r="18" spans="1:21" ht="27" customHeight="1">
      <c r="A18" s="83" t="s">
        <v>116</v>
      </c>
      <c r="B18" s="64">
        <v>24</v>
      </c>
      <c r="C18" s="84">
        <v>26</v>
      </c>
      <c r="D18" s="84">
        <v>53</v>
      </c>
      <c r="E18" s="84">
        <v>54</v>
      </c>
      <c r="F18" s="84">
        <v>54</v>
      </c>
      <c r="G18" s="84">
        <v>29</v>
      </c>
      <c r="H18" s="84">
        <v>34</v>
      </c>
      <c r="I18" s="65">
        <v>25</v>
      </c>
      <c r="J18" s="84">
        <v>31</v>
      </c>
      <c r="K18" s="65">
        <v>56</v>
      </c>
      <c r="L18" s="84">
        <v>59</v>
      </c>
      <c r="M18" s="65">
        <v>32</v>
      </c>
      <c r="N18" s="84">
        <v>44</v>
      </c>
      <c r="O18" s="65">
        <v>30</v>
      </c>
      <c r="P18" s="85">
        <v>0</v>
      </c>
      <c r="Q18" s="65">
        <v>74</v>
      </c>
      <c r="R18" s="84">
        <v>72</v>
      </c>
      <c r="S18" s="65">
        <v>66</v>
      </c>
      <c r="T18" s="84">
        <v>21</v>
      </c>
      <c r="U18" s="86" t="s">
        <v>117</v>
      </c>
    </row>
    <row r="19" spans="1:21" ht="27" customHeight="1">
      <c r="A19" s="87" t="s">
        <v>118</v>
      </c>
      <c r="B19" s="64">
        <v>73</v>
      </c>
      <c r="C19" s="65">
        <v>68</v>
      </c>
      <c r="D19" s="65">
        <v>96</v>
      </c>
      <c r="E19" s="65">
        <v>26</v>
      </c>
      <c r="F19" s="65">
        <v>35</v>
      </c>
      <c r="G19" s="65">
        <v>66</v>
      </c>
      <c r="H19" s="65">
        <v>89</v>
      </c>
      <c r="I19" s="65">
        <v>71</v>
      </c>
      <c r="J19" s="65">
        <v>65</v>
      </c>
      <c r="K19" s="65">
        <v>35</v>
      </c>
      <c r="L19" s="65">
        <v>16</v>
      </c>
      <c r="M19" s="65">
        <v>75</v>
      </c>
      <c r="N19" s="65">
        <v>62</v>
      </c>
      <c r="O19" s="65">
        <v>48</v>
      </c>
      <c r="P19" s="65">
        <v>74</v>
      </c>
      <c r="Q19" s="88">
        <v>0</v>
      </c>
      <c r="R19" s="65">
        <v>115</v>
      </c>
      <c r="S19" s="65">
        <v>87</v>
      </c>
      <c r="T19" s="65">
        <v>66</v>
      </c>
      <c r="U19" s="89" t="s">
        <v>119</v>
      </c>
    </row>
    <row r="20" spans="1:21" ht="27" customHeight="1">
      <c r="A20" s="83" t="s">
        <v>120</v>
      </c>
      <c r="B20" s="64">
        <v>49</v>
      </c>
      <c r="C20" s="84">
        <v>57</v>
      </c>
      <c r="D20" s="84">
        <v>22</v>
      </c>
      <c r="E20" s="84">
        <v>103</v>
      </c>
      <c r="F20" s="84">
        <v>84</v>
      </c>
      <c r="G20" s="84">
        <v>56</v>
      </c>
      <c r="H20" s="84">
        <v>45</v>
      </c>
      <c r="I20" s="65">
        <v>47</v>
      </c>
      <c r="J20" s="84">
        <v>53</v>
      </c>
      <c r="K20" s="65">
        <v>82</v>
      </c>
      <c r="L20" s="84">
        <v>100</v>
      </c>
      <c r="M20" s="65">
        <v>43</v>
      </c>
      <c r="N20" s="84">
        <v>73</v>
      </c>
      <c r="O20" s="65">
        <v>78</v>
      </c>
      <c r="P20" s="84">
        <v>72</v>
      </c>
      <c r="Q20" s="65">
        <v>115</v>
      </c>
      <c r="R20" s="85">
        <v>0</v>
      </c>
      <c r="S20" s="65">
        <v>30</v>
      </c>
      <c r="T20" s="84">
        <v>60</v>
      </c>
      <c r="U20" s="86" t="s">
        <v>121</v>
      </c>
    </row>
    <row r="21" spans="1:21" ht="27" customHeight="1">
      <c r="A21" s="87" t="s">
        <v>122</v>
      </c>
      <c r="B21" s="64">
        <v>43</v>
      </c>
      <c r="C21" s="65">
        <v>51</v>
      </c>
      <c r="D21" s="65">
        <v>18</v>
      </c>
      <c r="E21" s="65">
        <v>95</v>
      </c>
      <c r="F21" s="65">
        <v>95</v>
      </c>
      <c r="G21" s="65">
        <v>52</v>
      </c>
      <c r="H21" s="65">
        <v>58</v>
      </c>
      <c r="I21" s="65">
        <v>41</v>
      </c>
      <c r="J21" s="65">
        <v>44</v>
      </c>
      <c r="K21" s="65">
        <v>54</v>
      </c>
      <c r="L21" s="65">
        <v>72</v>
      </c>
      <c r="M21" s="65">
        <v>40</v>
      </c>
      <c r="N21" s="65">
        <v>44</v>
      </c>
      <c r="O21" s="65">
        <v>70</v>
      </c>
      <c r="P21" s="65">
        <v>66</v>
      </c>
      <c r="Q21" s="65">
        <v>87</v>
      </c>
      <c r="R21" s="65">
        <v>30</v>
      </c>
      <c r="S21" s="88">
        <v>0</v>
      </c>
      <c r="T21" s="65">
        <v>54</v>
      </c>
      <c r="U21" s="89" t="s">
        <v>123</v>
      </c>
    </row>
    <row r="22" spans="1:21" ht="27" customHeight="1">
      <c r="A22" s="83" t="s">
        <v>124</v>
      </c>
      <c r="B22" s="64">
        <v>13</v>
      </c>
      <c r="C22" s="84">
        <v>7</v>
      </c>
      <c r="D22" s="84">
        <v>41</v>
      </c>
      <c r="E22" s="84">
        <v>47</v>
      </c>
      <c r="F22" s="84">
        <v>36</v>
      </c>
      <c r="G22" s="84">
        <v>8</v>
      </c>
      <c r="H22" s="84">
        <v>32</v>
      </c>
      <c r="I22" s="65">
        <v>14</v>
      </c>
      <c r="J22" s="84">
        <v>10</v>
      </c>
      <c r="K22" s="65">
        <v>40</v>
      </c>
      <c r="L22" s="84">
        <v>51</v>
      </c>
      <c r="M22" s="65">
        <v>19</v>
      </c>
      <c r="N22" s="84">
        <v>23</v>
      </c>
      <c r="O22" s="65">
        <v>23</v>
      </c>
      <c r="P22" s="84">
        <v>21</v>
      </c>
      <c r="Q22" s="65">
        <v>66</v>
      </c>
      <c r="R22" s="84">
        <v>60</v>
      </c>
      <c r="S22" s="65">
        <v>54</v>
      </c>
      <c r="T22" s="85">
        <v>0</v>
      </c>
      <c r="U22" s="86" t="s">
        <v>125</v>
      </c>
    </row>
  </sheetData>
  <pageMargins left="0" right="0" top="0.5" bottom="0.25" header="0.3" footer="0.05"/>
  <pageSetup paperSize="5" scale="79" orientation="landscape" r:id="rId1"/>
  <headerFooter alignWithMargins="0">
    <oddFooter>&amp;R&amp;Z&amp;F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5F9E-0226-47A4-A2BB-D759287AB789}">
  <sheetPr codeName="Sheet5"/>
  <dimension ref="A1:C6"/>
  <sheetViews>
    <sheetView workbookViewId="0">
      <selection activeCell="C6" sqref="C6"/>
    </sheetView>
  </sheetViews>
  <sheetFormatPr defaultRowHeight="12.75"/>
  <cols>
    <col min="1" max="1" width="9.28515625" bestFit="1" customWidth="1"/>
    <col min="3" max="3" width="13.85546875" bestFit="1" customWidth="1"/>
  </cols>
  <sheetData>
    <row r="1" spans="1:3" ht="15.75">
      <c r="A1" s="96" t="s">
        <v>126</v>
      </c>
      <c r="B1" s="97"/>
      <c r="C1" s="98"/>
    </row>
    <row r="2" spans="1:3" ht="18">
      <c r="A2" s="99"/>
      <c r="B2" s="100"/>
      <c r="C2" s="101"/>
    </row>
    <row r="3" spans="1:3" ht="18">
      <c r="A3" s="99"/>
      <c r="B3" s="100"/>
      <c r="C3" s="101"/>
    </row>
    <row r="4" spans="1:3" ht="18">
      <c r="A4" s="102">
        <v>0.56000000000000005</v>
      </c>
      <c r="B4" s="103"/>
      <c r="C4" s="104">
        <v>42765</v>
      </c>
    </row>
    <row r="5" spans="1:3" ht="18">
      <c r="A5" s="102">
        <v>0.58499999999999996</v>
      </c>
      <c r="B5" s="103"/>
      <c r="C5" s="104">
        <v>43127</v>
      </c>
    </row>
    <row r="6" spans="1:3" ht="18">
      <c r="A6" s="102">
        <v>0.65500000000000003</v>
      </c>
      <c r="B6" s="103"/>
      <c r="C6" s="104">
        <v>43494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8C7B3CABB664FA5328F0E353BD534" ma:contentTypeVersion="15" ma:contentTypeDescription="Create a new document." ma:contentTypeScope="" ma:versionID="e89e3d47548980c6a5da5dc2801a0a94">
  <xsd:schema xmlns:xsd="http://www.w3.org/2001/XMLSchema" xmlns:xs="http://www.w3.org/2001/XMLSchema" xmlns:p="http://schemas.microsoft.com/office/2006/metadata/properties" xmlns:ns1="http://schemas.microsoft.com/sharepoint/v3" xmlns:ns2="fa80f598-d2e1-455f-a48f-7fda25850771" xmlns:ns3="148a5e49-fc42-40bb-80d5-f03000fed59d" targetNamespace="http://schemas.microsoft.com/office/2006/metadata/properties" ma:root="true" ma:fieldsID="8ee67e1660e96c48b6da55a3ad640b28" ns1:_="" ns2:_="" ns3:_="">
    <xsd:import namespace="http://schemas.microsoft.com/sharepoint/v3"/>
    <xsd:import namespace="fa80f598-d2e1-455f-a48f-7fda25850771"/>
    <xsd:import namespace="148a5e49-fc42-40bb-80d5-f03000fed5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0f598-d2e1-455f-a48f-7fda258507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8a5e49-fc42-40bb-80d5-f03000fed5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8C3DF5-E77A-4032-8D6C-FE069DC92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80f598-d2e1-455f-a48f-7fda25850771"/>
    <ds:schemaRef ds:uri="148a5e49-fc42-40bb-80d5-f03000fed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AC869B-4EE3-4BAB-9BAD-C74C82784D45}">
  <ds:schemaRefs>
    <ds:schemaRef ds:uri="http://schemas.microsoft.com/sharepoint/v3/contenttype/forms"/>
  </ds:schemaRefs>
</ds:datastoreItem>
</file>

<file path=customXml/itemProps3.xml><?xml version="1.0" encoding="utf-8"?>
<ds:datastoreItem xmlns:ds="http://schemas.openxmlformats.org/officeDocument/2006/customXml" ds:itemID="{6465535A-043A-4DBF-A6E0-DC578FD134B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TRAVEL &amp; REIMBURSEMENT FORM</vt:lpstr>
      <vt:lpstr>PAYROLL REIMBURSEMENT FORM</vt:lpstr>
      <vt:lpstr>DETAIL MILEAGE SHEET</vt:lpstr>
      <vt:lpstr>CSCU MILEAGE CHART</vt:lpstr>
      <vt:lpstr>MILEAGE GSA RATES</vt:lpstr>
      <vt:lpstr>'PAYROLL REIMBURSEMENT FORM'!_FilterDatabase</vt:lpstr>
      <vt:lpstr>'CSCU MILEAGE CHART'!Print_Area</vt:lpstr>
      <vt:lpstr>'DETAIL MILEAGE SHEET'!Print_Area</vt:lpstr>
      <vt:lpstr>'TRAVEL &amp; REIMBURSEMENT FORM'!Print_Area</vt:lpstr>
    </vt:vector>
  </TitlesOfParts>
  <Manager/>
  <Company>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User</dc:creator>
  <cp:keywords/>
  <dc:description/>
  <cp:lastModifiedBy>Frant, Kyle M</cp:lastModifiedBy>
  <cp:revision/>
  <dcterms:created xsi:type="dcterms:W3CDTF">1998-05-27T15:48:37Z</dcterms:created>
  <dcterms:modified xsi:type="dcterms:W3CDTF">2023-04-17T18:19:05Z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0x010100AE08C7B3CABB664FA5328F0E353BD534</vt:lpwstr>
  </property>
  <property fmtid="{D5CDD505-2E9C-101B-9397-08002B2CF9AE}" pid="3" name="Order">
    <vt:r8>1422000</vt:r8>
  </property>
</Properties>
</file>